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PN\01_VPP\FM MI auditā\Nolikums\"/>
    </mc:Choice>
  </mc:AlternateContent>
  <xr:revisionPtr revIDLastSave="0" documentId="13_ncr:1_{0365B7B7-3639-4732-9CB8-332791C01776}" xr6:coauthVersionLast="47" xr6:coauthVersionMax="47" xr10:uidLastSave="{00000000-0000-0000-0000-000000000000}"/>
  <bookViews>
    <workbookView xWindow="-120" yWindow="-120" windowWidth="29040" windowHeight="15840" xr2:uid="{C83CC97A-C4AC-4821-8291-0AA41FD58977}"/>
  </bookViews>
  <sheets>
    <sheet name="Zinātniskās grupas saraksts" sheetId="1" r:id="rId1"/>
    <sheet name="PLE aprēķina piemē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5" i="2" l="1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AD15" i="2" s="1"/>
  <c r="AE14" i="2"/>
  <c r="AE13" i="2"/>
  <c r="AE12" i="2"/>
  <c r="AE11" i="2"/>
  <c r="AE10" i="2"/>
  <c r="AE9" i="2"/>
  <c r="AF7" i="2"/>
</calcChain>
</file>

<file path=xl/sharedStrings.xml><?xml version="1.0" encoding="utf-8"?>
<sst xmlns="http://schemas.openxmlformats.org/spreadsheetml/2006/main" count="54" uniqueCount="49">
  <si>
    <t>Zinātniskās grupas saraksts</t>
  </si>
  <si>
    <t>Vārds, uzvārds</t>
  </si>
  <si>
    <t>Nostrādāto stundu skaits</t>
  </si>
  <si>
    <t>Projekta vadītājs</t>
  </si>
  <si>
    <t>Projekta galvenais izpildītājs</t>
  </si>
  <si>
    <t>Projekta izpildītājs</t>
  </si>
  <si>
    <t>Gadi</t>
  </si>
  <si>
    <t>Mēneši</t>
  </si>
  <si>
    <t>Projektā ieņemamais amats</t>
  </si>
  <si>
    <t>Jaunais zinātnieks (atzīmēt ar "x")</t>
  </si>
  <si>
    <t>PIEMĒRS</t>
  </si>
  <si>
    <t>VPP PIEMĒRS, JA PROJEKTA ĪSTENOŠANAS PERIODS NAV PILNI GADI (PIEMĒRAM, 26 MĒNEŠI)</t>
  </si>
  <si>
    <t>Gads</t>
  </si>
  <si>
    <t>PLE
26 mēn
vidēji kopā</t>
  </si>
  <si>
    <t>PLE kontrole,
vai ir 0,25 PLE vidēji mēnesī</t>
  </si>
  <si>
    <r>
      <t xml:space="preserve">Visu studējošo </t>
    </r>
    <r>
      <rPr>
        <b/>
        <u/>
        <sz val="10"/>
        <rFont val="Times New Roman"/>
        <family val="1"/>
        <charset val="186"/>
      </rPr>
      <t>vidējā slodze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visā projekta īstenošanas laikā.</t>
    </r>
  </si>
  <si>
    <t>Mēnešu skaits</t>
  </si>
  <si>
    <t>Darba stundu skaits mēnesī</t>
  </si>
  <si>
    <t>Projekta izpildītājs - 1.studējošais</t>
  </si>
  <si>
    <t>Projekta izpildītājs - 2.studējošais</t>
  </si>
  <si>
    <t>Projekta izpildītājs - 3.studējošais</t>
  </si>
  <si>
    <t>Projekta izpildītājs - 4.studējošais</t>
  </si>
  <si>
    <t>Projekta izpildītājs - 5.studējošais</t>
  </si>
  <si>
    <t>Projekta izpildītājs - 6.studējošais</t>
  </si>
  <si>
    <t xml:space="preserve">PLE visiem studējošiem kopā </t>
  </si>
  <si>
    <t xml:space="preserve"> Studējošo vidējā slodze mēnesī nedrīkst būt mazāka par 0,25 visā projekta īstenošanas periodā, kad studējošais ir nodarbināts.</t>
  </si>
  <si>
    <r>
      <t>Lai izpildītu šo nolikuma nosacījumu, vispirms tiek veikta pārbaude, vai studējošais ir nodarbināts ne mazāk kā 0,25 PLE vidēji mēnesi</t>
    </r>
    <r>
      <rPr>
        <sz val="12"/>
        <color theme="7" tint="0.39997558519241921"/>
        <rFont val="Times New Roman"/>
        <family val="1"/>
      </rPr>
      <t xml:space="preserve"> </t>
    </r>
    <r>
      <rPr>
        <sz val="12"/>
        <rFont val="Times New Roman"/>
        <family val="1"/>
        <charset val="186"/>
      </rPr>
      <t>projekta īstenošanas periodā, kad studējošais ir nodarbināts.</t>
    </r>
  </si>
  <si>
    <t>1)</t>
  </si>
  <si>
    <t xml:space="preserve">PLE min 1.stud = </t>
  </si>
  <si>
    <r>
      <t>(Fsn</t>
    </r>
    <r>
      <rPr>
        <b/>
        <vertAlign val="superscript"/>
        <sz val="12"/>
        <rFont val="Times New Roman"/>
        <family val="1"/>
        <charset val="186"/>
      </rPr>
      <t>1</t>
    </r>
    <r>
      <rPr>
        <b/>
        <sz val="12"/>
        <rFont val="Times New Roman"/>
        <family val="1"/>
        <charset val="186"/>
      </rPr>
      <t>+Fsn</t>
    </r>
    <r>
      <rPr>
        <b/>
        <vertAlign val="superscript"/>
        <sz val="12"/>
        <rFont val="Times New Roman"/>
        <family val="1"/>
        <charset val="186"/>
      </rPr>
      <t>2</t>
    </r>
    <r>
      <rPr>
        <b/>
        <sz val="12"/>
        <rFont val="Times New Roman"/>
        <family val="1"/>
        <charset val="186"/>
      </rPr>
      <t>+Fsn</t>
    </r>
    <r>
      <rPr>
        <b/>
        <vertAlign val="superscript"/>
        <sz val="12"/>
        <rFont val="Times New Roman"/>
        <family val="1"/>
        <charset val="186"/>
      </rPr>
      <t>n</t>
    </r>
    <r>
      <rPr>
        <b/>
        <sz val="12"/>
        <rFont val="Times New Roman"/>
        <family val="1"/>
        <charset val="186"/>
      </rPr>
      <t>)</t>
    </r>
  </si>
  <si>
    <r>
      <t>(Dsn</t>
    </r>
    <r>
      <rPr>
        <b/>
        <vertAlign val="superscript"/>
        <sz val="12"/>
        <rFont val="Times New Roman"/>
        <family val="1"/>
        <charset val="186"/>
      </rPr>
      <t>1</t>
    </r>
    <r>
      <rPr>
        <b/>
        <sz val="12"/>
        <rFont val="Times New Roman"/>
        <family val="1"/>
        <charset val="186"/>
      </rPr>
      <t>+Dsn</t>
    </r>
    <r>
      <rPr>
        <b/>
        <vertAlign val="superscript"/>
        <sz val="12"/>
        <rFont val="Times New Roman"/>
        <family val="1"/>
        <charset val="186"/>
      </rPr>
      <t>2</t>
    </r>
    <r>
      <rPr>
        <b/>
        <sz val="12"/>
        <rFont val="Times New Roman"/>
        <family val="1"/>
        <charset val="186"/>
      </rPr>
      <t>+Dsn</t>
    </r>
    <r>
      <rPr>
        <b/>
        <vertAlign val="superscript"/>
        <sz val="12"/>
        <rFont val="Times New Roman"/>
        <family val="1"/>
        <charset val="186"/>
      </rPr>
      <t>n</t>
    </r>
    <r>
      <rPr>
        <b/>
        <sz val="12"/>
        <rFont val="Times New Roman"/>
        <family val="1"/>
        <charset val="186"/>
      </rPr>
      <t>)</t>
    </r>
  </si>
  <si>
    <r>
      <t>Fsn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- faktiski nostrādātais darba stundu skaits mēnesī projekta īstenošanas periodā, kurā ir strādājis studējošais</t>
    </r>
  </si>
  <si>
    <r>
      <t>Fsn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- faktiski nostrādātais darba stundu skaits mēnesī projekta īstenošanas periodā, kurā ir strādājis studējošais</t>
    </r>
  </si>
  <si>
    <r>
      <t>Fsn</t>
    </r>
    <r>
      <rPr>
        <vertAlign val="superscript"/>
        <sz val="12"/>
        <rFont val="Times New Roman"/>
        <family val="1"/>
        <charset val="186"/>
      </rPr>
      <t>n</t>
    </r>
    <r>
      <rPr>
        <sz val="12"/>
        <rFont val="Times New Roman"/>
        <family val="1"/>
        <charset val="186"/>
      </rPr>
      <t>- faktiski nostrādātais darba stundu skaits mēnesī projekta īstenošanas periodā, kurā ir strādājis studējošais</t>
    </r>
  </si>
  <si>
    <r>
      <t>Dsn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 xml:space="preserve">-  mēneša darba stundu skaits projekta īstenošanas periodā, kurā ir strādājis studējošais </t>
    </r>
  </si>
  <si>
    <r>
      <t>Dsn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 xml:space="preserve">-  mēneša darba stundu skaits projekta īstenošanas periodā, kurā ir strādājis studējošais </t>
    </r>
  </si>
  <si>
    <r>
      <t>Dsn</t>
    </r>
    <r>
      <rPr>
        <vertAlign val="superscript"/>
        <sz val="12"/>
        <rFont val="Times New Roman"/>
        <family val="1"/>
        <charset val="186"/>
      </rPr>
      <t>n</t>
    </r>
    <r>
      <rPr>
        <sz val="12"/>
        <rFont val="Times New Roman"/>
        <family val="1"/>
        <charset val="186"/>
      </rPr>
      <t xml:space="preserve">-  mēneša darba stundu skaits  projekta īstenošanas periodā, kurā ir strādājis studējošais </t>
    </r>
  </si>
  <si>
    <t>Ja studējošo slodze vidēji ir mazāka par 0,25, veicot  vidējo PLE slodzes aprēķinu projektā, šā studējošā darba stundu skaitu aprēķinā neiekļauj.</t>
  </si>
  <si>
    <t>Ja VPP konkursa  nolikumā ir norādīta visu studējošo vidējā  slodze visā projekta īstenošanas laikā.</t>
  </si>
  <si>
    <r>
      <t>VPP konkursa nolikuma Projekta pieteikumā norādītās zinātniskās grupas iekļautajiem studējošajiem</t>
    </r>
    <r>
      <rPr>
        <b/>
        <i/>
        <u/>
        <sz val="12"/>
        <rFont val="Times New Roman"/>
        <family val="1"/>
        <charset val="186"/>
      </rPr>
      <t xml:space="preserve"> vidējā slodze</t>
    </r>
    <r>
      <rPr>
        <i/>
        <sz val="12"/>
        <rFont val="Times New Roman"/>
        <family val="1"/>
        <charset val="186"/>
      </rPr>
      <t xml:space="preserve"> visā projekta īstenošanas laikā, piemēram, ir vismaz 2 PLE.  Tas nozīmē, ka projekta īstenotājs visā projekta īstenošanas laikā nodrošina vismaz 2 (divas) pilna laika darba vietas projektā neatkarīgi no studējošo skaita, kurš var mainīties visā projekta īstenošanas laikā.</t>
    </r>
  </si>
  <si>
    <t>2) Projektā sasniegto  vidējo PLE visiem studējošiem Padome rēķina pēc formulas:</t>
  </si>
  <si>
    <t xml:space="preserve">PLE vid kopā = </t>
  </si>
  <si>
    <r>
      <t>Fsn</t>
    </r>
    <r>
      <rPr>
        <b/>
        <vertAlign val="superscript"/>
        <sz val="12"/>
        <rFont val="Times New Roman"/>
        <family val="1"/>
        <charset val="186"/>
      </rPr>
      <t>n</t>
    </r>
  </si>
  <si>
    <r>
      <t>Dsn</t>
    </r>
    <r>
      <rPr>
        <b/>
        <vertAlign val="superscript"/>
        <sz val="12"/>
        <color theme="1"/>
        <rFont val="Times New Roman"/>
        <family val="1"/>
        <charset val="186"/>
      </rPr>
      <t>n</t>
    </r>
  </si>
  <si>
    <r>
      <t>Fsn</t>
    </r>
    <r>
      <rPr>
        <vertAlign val="superscript"/>
        <sz val="12"/>
        <color theme="1"/>
        <rFont val="Times New Roman"/>
        <family val="1"/>
        <charset val="186"/>
      </rPr>
      <t>n</t>
    </r>
    <r>
      <rPr>
        <sz val="12"/>
        <color theme="1"/>
        <rFont val="Times New Roman"/>
        <family val="1"/>
        <charset val="186"/>
      </rPr>
      <t xml:space="preserve"> – faktiskais kopējais visu studējošo nostrādāto darba stundu skaits visā projekta īstenošanas periodā</t>
    </r>
  </si>
  <si>
    <r>
      <t>Dsn</t>
    </r>
    <r>
      <rPr>
        <vertAlign val="superscript"/>
        <sz val="12"/>
        <color theme="1"/>
        <rFont val="Times New Roman"/>
        <family val="1"/>
        <charset val="186"/>
      </rPr>
      <t>n</t>
    </r>
    <r>
      <rPr>
        <sz val="12"/>
        <color theme="1"/>
        <rFont val="Times New Roman"/>
        <family val="1"/>
        <charset val="186"/>
      </rPr>
      <t>- kopējais mēnešu darba stundu skaits projekta īstenošanas periodā</t>
    </r>
  </si>
  <si>
    <t>14. pielikums
(datums) līgumam Nr. _________ "Par valsts pētījumu programmas 
"Mākslīgā intelekta balstīts risinājums strukturētu dokumentu aizpildei no neviendabīgiem datu avotiem"
2026.–2028. gadam  projekta īstenošanu"</t>
  </si>
  <si>
    <t>14. pielikums
(datums) līgumam Nr. _________ "Par valsts pētījumu programmas 
"Mākslīgā intelekta balstīts risinājums strukturētu dokumentu aizpildei no neviendabīgiem datu avotiem"
2026.–2028. gadam projekta īstenošanu"</t>
  </si>
  <si>
    <t>Projekta izpildītājs – studējošais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</si>
</sst>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b/>
      <sz val="12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ED0000"/>
      <name val="Times New Roman"/>
      <family val="1"/>
      <charset val="186"/>
    </font>
    <font>
      <sz val="12"/>
      <color theme="7" tint="0.39997558519241921"/>
      <name val="Times New Roman"/>
      <family val="1"/>
    </font>
    <font>
      <b/>
      <sz val="12"/>
      <color rgb="FF000000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i/>
      <u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vertAlign val="superscript"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1" fillId="0" borderId="10" xfId="0" applyFont="1" applyBorder="1"/>
    <xf numFmtId="0" fontId="1" fillId="0" borderId="12" xfId="0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29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4" xfId="0" applyFont="1" applyBorder="1"/>
    <xf numFmtId="0" fontId="1" fillId="0" borderId="27" xfId="0" applyFont="1" applyBorder="1"/>
    <xf numFmtId="0" fontId="1" fillId="0" borderId="8" xfId="0" applyFont="1" applyBorder="1"/>
    <xf numFmtId="0" fontId="1" fillId="0" borderId="15" xfId="0" applyFont="1" applyBorder="1"/>
    <xf numFmtId="0" fontId="1" fillId="0" borderId="29" xfId="0" applyFont="1" applyBorder="1"/>
    <xf numFmtId="0" fontId="1" fillId="0" borderId="31" xfId="0" applyFont="1" applyBorder="1"/>
    <xf numFmtId="0" fontId="1" fillId="0" borderId="30" xfId="0" applyFont="1" applyBorder="1"/>
    <xf numFmtId="0" fontId="1" fillId="2" borderId="3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2" fontId="1" fillId="0" borderId="0" xfId="0" applyNumberFormat="1" applyFont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" fillId="0" borderId="23" xfId="0" applyFont="1" applyBorder="1"/>
    <xf numFmtId="0" fontId="1" fillId="0" borderId="38" xfId="0" applyFont="1" applyBorder="1"/>
    <xf numFmtId="0" fontId="8" fillId="0" borderId="0" xfId="0" applyFont="1"/>
    <xf numFmtId="0" fontId="5" fillId="0" borderId="0" xfId="0" applyFont="1"/>
    <xf numFmtId="0" fontId="5" fillId="0" borderId="4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left" vertical="center" wrapText="1"/>
    </xf>
    <xf numFmtId="1" fontId="11" fillId="0" borderId="23" xfId="0" applyNumberFormat="1" applyFont="1" applyBorder="1" applyAlignment="1">
      <alignment horizontal="center" vertical="center"/>
    </xf>
    <xf numFmtId="1" fontId="11" fillId="0" borderId="24" xfId="0" applyNumberFormat="1" applyFont="1" applyBorder="1" applyAlignment="1">
      <alignment horizontal="center" vertical="center"/>
    </xf>
    <xf numFmtId="1" fontId="5" fillId="0" borderId="35" xfId="0" applyNumberFormat="1" applyFont="1" applyBorder="1" applyAlignment="1">
      <alignment horizontal="center" vertical="center" wrapText="1"/>
    </xf>
    <xf numFmtId="1" fontId="11" fillId="0" borderId="38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2" fontId="5" fillId="0" borderId="4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/>
    </xf>
    <xf numFmtId="1" fontId="11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46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2" fontId="13" fillId="0" borderId="47" xfId="0" applyNumberFormat="1" applyFont="1" applyBorder="1" applyAlignment="1">
      <alignment horizontal="center" vertical="center" wrapText="1"/>
    </xf>
    <xf numFmtId="0" fontId="5" fillId="0" borderId="39" xfId="0" applyFont="1" applyBorder="1"/>
    <xf numFmtId="2" fontId="5" fillId="0" borderId="25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2" fontId="5" fillId="0" borderId="32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2" fontId="8" fillId="4" borderId="39" xfId="0" applyNumberFormat="1" applyFont="1" applyFill="1" applyBorder="1" applyAlignment="1">
      <alignment horizontal="center"/>
    </xf>
    <xf numFmtId="2" fontId="8" fillId="0" borderId="33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5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53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1" fillId="0" borderId="0" xfId="0" applyFont="1" applyAlignment="1">
      <alignment horizontal="justify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2" fillId="0" borderId="2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4" fontId="8" fillId="4" borderId="48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8" fillId="4" borderId="3" xfId="0" applyNumberFormat="1" applyFont="1" applyFill="1" applyBorder="1" applyAlignment="1">
      <alignment horizontal="center" vertical="center"/>
    </xf>
    <xf numFmtId="164" fontId="8" fillId="4" borderId="4" xfId="0" applyNumberFormat="1" applyFont="1" applyFill="1" applyBorder="1" applyAlignment="1">
      <alignment horizontal="center" vertical="center"/>
    </xf>
    <xf numFmtId="164" fontId="8" fillId="4" borderId="40" xfId="0" applyNumberFormat="1" applyFont="1" applyFill="1" applyBorder="1" applyAlignment="1">
      <alignment horizontal="center" vertical="center"/>
    </xf>
    <xf numFmtId="164" fontId="8" fillId="4" borderId="49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wrapText="1"/>
    </xf>
    <xf numFmtId="0" fontId="8" fillId="0" borderId="52" xfId="0" applyFont="1" applyBorder="1" applyAlignment="1">
      <alignment horizontal="left" wrapText="1"/>
    </xf>
    <xf numFmtId="0" fontId="2" fillId="0" borderId="53" xfId="0" applyFont="1" applyBorder="1" applyAlignment="1">
      <alignment horizont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right" wrapText="1"/>
    </xf>
    <xf numFmtId="0" fontId="2" fillId="0" borderId="7" xfId="0" applyFont="1" applyBorder="1" applyAlignment="1">
      <alignment horizont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D07B-0278-4A0E-9751-593A5CE480C3}">
  <sheetPr>
    <pageSetUpPr fitToPage="1"/>
  </sheetPr>
  <dimension ref="A1:AJ9"/>
  <sheetViews>
    <sheetView tabSelected="1" zoomScale="110" zoomScaleNormal="110" workbookViewId="0">
      <selection activeCell="S16" sqref="S16"/>
    </sheetView>
  </sheetViews>
  <sheetFormatPr defaultColWidth="8.7109375" defaultRowHeight="15.75" x14ac:dyDescent="0.25"/>
  <cols>
    <col min="1" max="1" width="8.7109375" style="1"/>
    <col min="2" max="2" width="12.28515625" style="1" customWidth="1"/>
    <col min="3" max="3" width="8.7109375" style="1"/>
    <col min="4" max="4" width="13.28515625" style="1" customWidth="1"/>
    <col min="5" max="5" width="15.28515625" style="1" customWidth="1"/>
    <col min="6" max="6" width="15.7109375" style="1" customWidth="1"/>
    <col min="7" max="7" width="4.28515625" style="1" customWidth="1"/>
    <col min="8" max="8" width="4.7109375" style="1" customWidth="1"/>
    <col min="9" max="13" width="4.140625" style="1" customWidth="1"/>
    <col min="14" max="16" width="4.5703125" style="1" customWidth="1"/>
    <col min="17" max="17" width="4.28515625" style="1" customWidth="1"/>
    <col min="18" max="18" width="4.5703125" style="1" customWidth="1"/>
    <col min="19" max="22" width="4.28515625" style="1" customWidth="1"/>
    <col min="23" max="23" width="4.140625" style="1" customWidth="1"/>
    <col min="24" max="24" width="4.5703125" style="1" customWidth="1"/>
    <col min="25" max="25" width="3.85546875" style="1" customWidth="1"/>
    <col min="26" max="26" width="4.140625" style="1" customWidth="1"/>
    <col min="27" max="27" width="4" style="1" customWidth="1"/>
    <col min="28" max="30" width="4.140625" style="1" customWidth="1"/>
    <col min="31" max="33" width="4.28515625" style="1" customWidth="1"/>
    <col min="34" max="34" width="3.7109375" style="1" customWidth="1"/>
    <col min="35" max="35" width="4.140625" style="1" customWidth="1"/>
    <col min="36" max="36" width="4.85546875" style="1" customWidth="1"/>
    <col min="37" max="16384" width="8.7109375" style="1"/>
  </cols>
  <sheetData>
    <row r="1" spans="1:36" ht="78" customHeight="1" thickBot="1" x14ac:dyDescent="0.3">
      <c r="A1" s="102" t="s">
        <v>47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</row>
    <row r="2" spans="1:36" ht="19.149999999999999" customHeight="1" thickBot="1" x14ac:dyDescent="0.3">
      <c r="A2" s="103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5"/>
    </row>
    <row r="3" spans="1:36" ht="16.149999999999999" customHeight="1" thickBot="1" x14ac:dyDescent="0.3">
      <c r="A3" s="98" t="s">
        <v>8</v>
      </c>
      <c r="B3" s="99"/>
      <c r="C3" s="98" t="s">
        <v>1</v>
      </c>
      <c r="D3" s="99"/>
      <c r="E3" s="97" t="s">
        <v>9</v>
      </c>
      <c r="F3" s="106" t="s">
        <v>2</v>
      </c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8"/>
    </row>
    <row r="4" spans="1:36" ht="16.5" customHeight="1" thickBot="1" x14ac:dyDescent="0.3">
      <c r="A4" s="98"/>
      <c r="B4" s="99"/>
      <c r="C4" s="98"/>
      <c r="D4" s="99"/>
      <c r="E4" s="97"/>
      <c r="F4" s="14" t="s">
        <v>6</v>
      </c>
      <c r="G4" s="111">
        <v>2026</v>
      </c>
      <c r="H4" s="112"/>
      <c r="I4" s="112"/>
      <c r="J4" s="112"/>
      <c r="K4" s="112"/>
      <c r="L4" s="113"/>
      <c r="M4" s="111">
        <v>2027</v>
      </c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3"/>
      <c r="Y4" s="114">
        <v>2028</v>
      </c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10"/>
    </row>
    <row r="5" spans="1:36" ht="15" customHeight="1" thickBot="1" x14ac:dyDescent="0.3">
      <c r="A5" s="100"/>
      <c r="B5" s="101"/>
      <c r="C5" s="100"/>
      <c r="D5" s="101"/>
      <c r="E5" s="97"/>
      <c r="F5" s="14" t="s">
        <v>7</v>
      </c>
      <c r="G5" s="12">
        <v>1</v>
      </c>
      <c r="H5" s="13">
        <v>2</v>
      </c>
      <c r="I5" s="12">
        <v>3</v>
      </c>
      <c r="J5" s="13">
        <v>4</v>
      </c>
      <c r="K5" s="12">
        <v>5</v>
      </c>
      <c r="L5" s="13">
        <v>6</v>
      </c>
      <c r="M5" s="12">
        <v>7</v>
      </c>
      <c r="N5" s="13">
        <v>8</v>
      </c>
      <c r="O5" s="12">
        <v>9</v>
      </c>
      <c r="P5" s="13">
        <v>10</v>
      </c>
      <c r="Q5" s="12">
        <v>11</v>
      </c>
      <c r="R5" s="13">
        <v>12</v>
      </c>
      <c r="S5" s="12">
        <v>13</v>
      </c>
      <c r="T5" s="13">
        <v>14</v>
      </c>
      <c r="U5" s="12">
        <v>15</v>
      </c>
      <c r="V5" s="13">
        <v>16</v>
      </c>
      <c r="W5" s="12">
        <v>17</v>
      </c>
      <c r="X5" s="13">
        <v>18</v>
      </c>
      <c r="Y5" s="12">
        <v>19</v>
      </c>
      <c r="Z5" s="13">
        <v>20</v>
      </c>
      <c r="AA5" s="12">
        <v>21</v>
      </c>
      <c r="AB5" s="13">
        <v>22</v>
      </c>
      <c r="AC5" s="12">
        <v>23</v>
      </c>
      <c r="AD5" s="13">
        <v>24</v>
      </c>
      <c r="AE5" s="12">
        <v>25</v>
      </c>
      <c r="AF5" s="13">
        <v>26</v>
      </c>
      <c r="AG5" s="12">
        <v>27</v>
      </c>
      <c r="AH5" s="13">
        <v>28</v>
      </c>
      <c r="AI5" s="12">
        <v>29</v>
      </c>
      <c r="AJ5" s="155">
        <v>30</v>
      </c>
    </row>
    <row r="6" spans="1:36" ht="28.5" customHeight="1" x14ac:dyDescent="0.25">
      <c r="A6" s="118" t="s">
        <v>3</v>
      </c>
      <c r="B6" s="119"/>
      <c r="C6" s="120" t="s">
        <v>1</v>
      </c>
      <c r="D6" s="121"/>
      <c r="E6" s="10"/>
      <c r="F6" s="22"/>
      <c r="G6" s="15"/>
      <c r="H6" s="15"/>
      <c r="I6" s="15"/>
      <c r="J6" s="15"/>
      <c r="K6" s="15"/>
      <c r="L6" s="16"/>
      <c r="M6" s="19"/>
      <c r="N6" s="20"/>
      <c r="O6" s="20"/>
      <c r="P6" s="20"/>
      <c r="Q6" s="20"/>
      <c r="R6" s="20"/>
      <c r="S6" s="20"/>
      <c r="T6" s="20"/>
      <c r="U6" s="20"/>
      <c r="V6" s="20"/>
      <c r="W6" s="20"/>
      <c r="X6" s="21"/>
      <c r="Y6" s="27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28"/>
    </row>
    <row r="7" spans="1:36" ht="28.5" customHeight="1" x14ac:dyDescent="0.25">
      <c r="A7" s="120" t="s">
        <v>4</v>
      </c>
      <c r="B7" s="122"/>
      <c r="C7" s="120" t="s">
        <v>1</v>
      </c>
      <c r="D7" s="121"/>
      <c r="E7" s="4"/>
      <c r="F7" s="11"/>
      <c r="G7" s="6"/>
      <c r="H7" s="6"/>
      <c r="I7" s="6"/>
      <c r="J7" s="6"/>
      <c r="K7" s="6"/>
      <c r="L7" s="17"/>
      <c r="M7" s="2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2"/>
      <c r="Z7" s="6"/>
      <c r="AA7" s="6"/>
      <c r="AB7" s="6"/>
      <c r="AC7" s="6"/>
      <c r="AD7" s="6"/>
      <c r="AE7" s="6"/>
      <c r="AF7" s="6"/>
      <c r="AG7" s="6"/>
      <c r="AH7" s="6"/>
      <c r="AI7" s="6"/>
      <c r="AJ7" s="7"/>
    </row>
    <row r="8" spans="1:36" ht="28.5" customHeight="1" x14ac:dyDescent="0.25">
      <c r="A8" s="120" t="s">
        <v>5</v>
      </c>
      <c r="B8" s="122"/>
      <c r="C8" s="120" t="s">
        <v>1</v>
      </c>
      <c r="D8" s="121"/>
      <c r="E8" s="4"/>
      <c r="F8" s="11"/>
      <c r="G8" s="6"/>
      <c r="H8" s="6"/>
      <c r="I8" s="6"/>
      <c r="J8" s="6"/>
      <c r="K8" s="6"/>
      <c r="L8" s="17"/>
      <c r="M8" s="2"/>
      <c r="N8" s="6"/>
      <c r="O8" s="6"/>
      <c r="P8" s="6"/>
      <c r="Q8" s="6"/>
      <c r="R8" s="6"/>
      <c r="S8" s="6"/>
      <c r="T8" s="6"/>
      <c r="U8" s="6"/>
      <c r="V8" s="6"/>
      <c r="W8" s="6"/>
      <c r="X8" s="7"/>
      <c r="Y8" s="2"/>
      <c r="Z8" s="6"/>
      <c r="AA8" s="6"/>
      <c r="AB8" s="6"/>
      <c r="AC8" s="6"/>
      <c r="AD8" s="6"/>
      <c r="AE8" s="6"/>
      <c r="AF8" s="6"/>
      <c r="AG8" s="6"/>
      <c r="AH8" s="6"/>
      <c r="AI8" s="6"/>
      <c r="AJ8" s="7"/>
    </row>
    <row r="9" spans="1:36" ht="28.5" customHeight="1" thickBot="1" x14ac:dyDescent="0.3">
      <c r="A9" s="115" t="s">
        <v>48</v>
      </c>
      <c r="B9" s="116"/>
      <c r="C9" s="115" t="s">
        <v>1</v>
      </c>
      <c r="D9" s="117"/>
      <c r="E9" s="5"/>
      <c r="F9" s="23"/>
      <c r="G9" s="8"/>
      <c r="H9" s="8"/>
      <c r="I9" s="8"/>
      <c r="J9" s="8"/>
      <c r="K9" s="8"/>
      <c r="L9" s="18"/>
      <c r="M9" s="3"/>
      <c r="N9" s="8"/>
      <c r="O9" s="8"/>
      <c r="P9" s="8"/>
      <c r="Q9" s="8"/>
      <c r="R9" s="8"/>
      <c r="S9" s="8"/>
      <c r="T9" s="8"/>
      <c r="U9" s="8"/>
      <c r="V9" s="8"/>
      <c r="W9" s="8"/>
      <c r="X9" s="9"/>
      <c r="Y9" s="3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</sheetData>
  <mergeCells count="17">
    <mergeCell ref="A9:B9"/>
    <mergeCell ref="C9:D9"/>
    <mergeCell ref="A6:B6"/>
    <mergeCell ref="C6:D6"/>
    <mergeCell ref="A7:B7"/>
    <mergeCell ref="C7:D7"/>
    <mergeCell ref="A8:B8"/>
    <mergeCell ref="C8:D8"/>
    <mergeCell ref="E3:E5"/>
    <mergeCell ref="A3:B5"/>
    <mergeCell ref="C3:D5"/>
    <mergeCell ref="A1:AJ1"/>
    <mergeCell ref="A2:AJ2"/>
    <mergeCell ref="F3:AJ3"/>
    <mergeCell ref="G4:L4"/>
    <mergeCell ref="M4:X4"/>
    <mergeCell ref="Y4:AJ4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E2927-2D2C-4392-9012-DD9B92942DF6}">
  <dimension ref="A1:AK42"/>
  <sheetViews>
    <sheetView zoomScale="85" zoomScaleNormal="85" workbookViewId="0">
      <selection activeCell="AA4" sqref="AA4"/>
    </sheetView>
  </sheetViews>
  <sheetFormatPr defaultRowHeight="15" x14ac:dyDescent="0.25"/>
  <sheetData>
    <row r="1" spans="1:37" ht="15.75" x14ac:dyDescent="0.25">
      <c r="A1" s="150" t="s">
        <v>10</v>
      </c>
      <c r="B1" s="150"/>
      <c r="C1" s="150"/>
      <c r="D1" s="150"/>
      <c r="E1" s="150"/>
      <c r="F1" s="150"/>
      <c r="G1" s="150"/>
      <c r="H1" s="150"/>
      <c r="I1" s="15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7" ht="84.6" customHeight="1" x14ac:dyDescent="0.25">
      <c r="A2" s="151" t="s">
        <v>46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</row>
    <row r="3" spans="1:37" ht="16.5" customHeight="1" x14ac:dyDescent="0.25">
      <c r="A3" s="29" t="s">
        <v>11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</row>
    <row r="4" spans="1:37" ht="15.75" x14ac:dyDescent="0.25">
      <c r="A4" s="152" t="s">
        <v>0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</row>
    <row r="5" spans="1:37" ht="15.75" thickBot="1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</row>
    <row r="6" spans="1:37" ht="55.9" customHeight="1" thickBot="1" x14ac:dyDescent="0.3">
      <c r="A6" s="128" t="s">
        <v>12</v>
      </c>
      <c r="B6" s="129"/>
      <c r="C6" s="128"/>
      <c r="D6" s="141">
        <v>2026</v>
      </c>
      <c r="E6" s="141"/>
      <c r="F6" s="141"/>
      <c r="G6" s="141"/>
      <c r="H6" s="141"/>
      <c r="I6" s="141"/>
      <c r="J6" s="141"/>
      <c r="K6" s="141"/>
      <c r="L6" s="141"/>
      <c r="M6" s="141"/>
      <c r="N6" s="141">
        <v>2027</v>
      </c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>
        <v>2028</v>
      </c>
      <c r="AA6" s="141"/>
      <c r="AB6" s="141"/>
      <c r="AC6" s="141"/>
      <c r="AD6" s="142" t="s">
        <v>13</v>
      </c>
      <c r="AE6" s="144" t="s">
        <v>14</v>
      </c>
      <c r="AF6" s="128" t="s">
        <v>15</v>
      </c>
      <c r="AG6" s="129"/>
      <c r="AH6" s="30"/>
      <c r="AI6" s="30"/>
      <c r="AJ6" s="30"/>
      <c r="AK6" s="30"/>
    </row>
    <row r="7" spans="1:37" ht="38.450000000000003" customHeight="1" thickBot="1" x14ac:dyDescent="0.3">
      <c r="A7" s="128" t="s">
        <v>16</v>
      </c>
      <c r="B7" s="129"/>
      <c r="C7" s="128"/>
      <c r="D7" s="32">
        <v>1</v>
      </c>
      <c r="E7" s="33">
        <v>2</v>
      </c>
      <c r="F7" s="33">
        <v>3</v>
      </c>
      <c r="G7" s="33">
        <v>4</v>
      </c>
      <c r="H7" s="33">
        <v>5</v>
      </c>
      <c r="I7" s="33">
        <v>6</v>
      </c>
      <c r="J7" s="33">
        <v>7</v>
      </c>
      <c r="K7" s="33">
        <v>8</v>
      </c>
      <c r="L7" s="33">
        <v>9</v>
      </c>
      <c r="M7" s="34">
        <v>10</v>
      </c>
      <c r="N7" s="32">
        <v>11</v>
      </c>
      <c r="O7" s="33">
        <v>12</v>
      </c>
      <c r="P7" s="33">
        <v>13</v>
      </c>
      <c r="Q7" s="33">
        <v>14</v>
      </c>
      <c r="R7" s="33">
        <v>15</v>
      </c>
      <c r="S7" s="33">
        <v>16</v>
      </c>
      <c r="T7" s="33">
        <v>17</v>
      </c>
      <c r="U7" s="33">
        <v>18</v>
      </c>
      <c r="V7" s="33">
        <v>19</v>
      </c>
      <c r="W7" s="33">
        <v>20</v>
      </c>
      <c r="X7" s="33">
        <v>21</v>
      </c>
      <c r="Y7" s="34">
        <v>22</v>
      </c>
      <c r="Z7" s="32">
        <v>23</v>
      </c>
      <c r="AA7" s="33">
        <v>24</v>
      </c>
      <c r="AB7" s="33">
        <v>25</v>
      </c>
      <c r="AC7" s="34">
        <v>26</v>
      </c>
      <c r="AD7" s="143"/>
      <c r="AE7" s="145"/>
      <c r="AF7" s="130">
        <f>SUM(D9:AC13)/SUM(D8:AC8)</f>
        <v>2.0045987583352494</v>
      </c>
      <c r="AG7" s="131"/>
      <c r="AH7" s="30"/>
      <c r="AI7" s="30"/>
      <c r="AJ7" s="30"/>
      <c r="AK7" s="30"/>
    </row>
    <row r="8" spans="1:37" ht="23.45" customHeight="1" thickBot="1" x14ac:dyDescent="0.3">
      <c r="A8" s="153" t="s">
        <v>17</v>
      </c>
      <c r="B8" s="154"/>
      <c r="C8" s="31"/>
      <c r="D8" s="35">
        <v>168</v>
      </c>
      <c r="E8" s="36">
        <v>160</v>
      </c>
      <c r="F8" s="36">
        <v>176</v>
      </c>
      <c r="G8" s="36">
        <v>158</v>
      </c>
      <c r="H8" s="36">
        <v>152</v>
      </c>
      <c r="I8" s="36">
        <v>159</v>
      </c>
      <c r="J8" s="36">
        <v>184</v>
      </c>
      <c r="K8" s="36">
        <v>168</v>
      </c>
      <c r="L8" s="36">
        <v>176</v>
      </c>
      <c r="M8" s="36">
        <v>176</v>
      </c>
      <c r="N8" s="36">
        <v>160</v>
      </c>
      <c r="O8" s="37">
        <v>160</v>
      </c>
      <c r="P8" s="36">
        <v>167</v>
      </c>
      <c r="Q8" s="36">
        <v>175</v>
      </c>
      <c r="R8" s="36">
        <v>159</v>
      </c>
      <c r="S8" s="36">
        <v>159</v>
      </c>
      <c r="T8" s="36">
        <v>176</v>
      </c>
      <c r="U8" s="36">
        <v>176</v>
      </c>
      <c r="V8" s="36">
        <v>176</v>
      </c>
      <c r="W8" s="36">
        <v>168</v>
      </c>
      <c r="X8" s="36">
        <v>167</v>
      </c>
      <c r="Y8" s="37">
        <v>166</v>
      </c>
      <c r="Z8" s="35">
        <v>168</v>
      </c>
      <c r="AA8" s="36">
        <v>168</v>
      </c>
      <c r="AB8" s="36">
        <v>184</v>
      </c>
      <c r="AC8" s="37">
        <v>143</v>
      </c>
      <c r="AD8" s="38"/>
      <c r="AE8" s="39"/>
      <c r="AF8" s="132"/>
      <c r="AG8" s="133"/>
      <c r="AH8" s="30"/>
      <c r="AI8" s="30"/>
      <c r="AJ8" s="30"/>
      <c r="AK8" s="30"/>
    </row>
    <row r="9" spans="1:37" ht="27" customHeight="1" x14ac:dyDescent="0.25">
      <c r="A9" s="136" t="s">
        <v>18</v>
      </c>
      <c r="B9" s="137"/>
      <c r="C9" s="40"/>
      <c r="D9" s="41">
        <v>168</v>
      </c>
      <c r="E9" s="42">
        <v>158</v>
      </c>
      <c r="F9" s="42">
        <v>160</v>
      </c>
      <c r="G9" s="42">
        <v>152</v>
      </c>
      <c r="H9" s="42">
        <v>152</v>
      </c>
      <c r="I9" s="42">
        <v>159</v>
      </c>
      <c r="J9" s="43">
        <v>176</v>
      </c>
      <c r="K9" s="42">
        <v>168</v>
      </c>
      <c r="L9" s="42">
        <v>151</v>
      </c>
      <c r="M9" s="44">
        <v>150</v>
      </c>
      <c r="N9" s="41">
        <v>160</v>
      </c>
      <c r="O9" s="43">
        <v>160</v>
      </c>
      <c r="P9" s="42">
        <v>167</v>
      </c>
      <c r="Q9" s="42">
        <v>151</v>
      </c>
      <c r="R9" s="42">
        <v>152</v>
      </c>
      <c r="S9" s="42">
        <v>159</v>
      </c>
      <c r="T9" s="42">
        <v>168</v>
      </c>
      <c r="U9" s="42">
        <v>168</v>
      </c>
      <c r="V9" s="42">
        <v>176</v>
      </c>
      <c r="W9" s="42">
        <v>168</v>
      </c>
      <c r="X9" s="43">
        <v>159</v>
      </c>
      <c r="Y9" s="44">
        <v>166</v>
      </c>
      <c r="Z9" s="45">
        <v>168</v>
      </c>
      <c r="AA9" s="46">
        <v>168</v>
      </c>
      <c r="AB9" s="46">
        <v>184</v>
      </c>
      <c r="AC9" s="47">
        <v>142</v>
      </c>
      <c r="AD9" s="48"/>
      <c r="AE9" s="49">
        <f>SUM(D9:AC9)/SUM(D8:AC8)</f>
        <v>0.96803862957001607</v>
      </c>
      <c r="AF9" s="132"/>
      <c r="AG9" s="133"/>
      <c r="AH9" s="30"/>
      <c r="AI9" s="30"/>
      <c r="AJ9" s="30"/>
      <c r="AK9" s="30"/>
    </row>
    <row r="10" spans="1:37" ht="28.9" customHeight="1" x14ac:dyDescent="0.25">
      <c r="A10" s="136" t="s">
        <v>19</v>
      </c>
      <c r="B10" s="137"/>
      <c r="C10" s="40"/>
      <c r="D10" s="50">
        <v>120</v>
      </c>
      <c r="E10" s="51">
        <v>16</v>
      </c>
      <c r="F10" s="52">
        <v>80</v>
      </c>
      <c r="G10" s="52">
        <v>80</v>
      </c>
      <c r="H10" s="52">
        <v>80</v>
      </c>
      <c r="I10" s="52">
        <v>80</v>
      </c>
      <c r="J10" s="43">
        <v>88</v>
      </c>
      <c r="K10" s="52">
        <v>84</v>
      </c>
      <c r="L10" s="52">
        <v>84</v>
      </c>
      <c r="M10" s="53">
        <v>150</v>
      </c>
      <c r="N10" s="41">
        <v>160</v>
      </c>
      <c r="O10" s="52">
        <v>80</v>
      </c>
      <c r="P10" s="52">
        <v>92</v>
      </c>
      <c r="Q10" s="52">
        <v>80</v>
      </c>
      <c r="R10" s="43">
        <v>80</v>
      </c>
      <c r="S10" s="52">
        <v>80</v>
      </c>
      <c r="T10" s="52">
        <v>84</v>
      </c>
      <c r="U10" s="52">
        <v>92</v>
      </c>
      <c r="V10" s="52">
        <v>88</v>
      </c>
      <c r="W10" s="52">
        <v>84</v>
      </c>
      <c r="X10" s="52">
        <v>64</v>
      </c>
      <c r="Y10" s="53"/>
      <c r="Z10" s="54"/>
      <c r="AA10" s="55"/>
      <c r="AB10" s="55"/>
      <c r="AC10" s="47"/>
      <c r="AD10" s="48"/>
      <c r="AE10" s="56">
        <f>SUM(D10:X10)/SUM(D8:X8)</f>
        <v>0.52443181818181817</v>
      </c>
      <c r="AF10" s="132"/>
      <c r="AG10" s="133"/>
      <c r="AH10" s="30"/>
      <c r="AI10" s="30"/>
      <c r="AJ10" s="30"/>
      <c r="AK10" s="30"/>
    </row>
    <row r="11" spans="1:37" ht="33" customHeight="1" x14ac:dyDescent="0.25">
      <c r="A11" s="136" t="s">
        <v>20</v>
      </c>
      <c r="B11" s="137"/>
      <c r="C11" s="40"/>
      <c r="D11" s="57">
        <v>100</v>
      </c>
      <c r="E11" s="58">
        <v>50</v>
      </c>
      <c r="F11" s="58">
        <v>70</v>
      </c>
      <c r="G11" s="58">
        <v>70</v>
      </c>
      <c r="H11" s="58">
        <v>80</v>
      </c>
      <c r="I11" s="58">
        <v>80</v>
      </c>
      <c r="J11" s="58">
        <v>80</v>
      </c>
      <c r="K11" s="58"/>
      <c r="L11" s="58"/>
      <c r="M11" s="59"/>
      <c r="N11" s="57"/>
      <c r="O11" s="58"/>
      <c r="P11" s="58"/>
      <c r="Q11" s="58"/>
      <c r="R11" s="58"/>
      <c r="S11" s="58">
        <v>100</v>
      </c>
      <c r="T11" s="58">
        <v>100</v>
      </c>
      <c r="U11" s="58">
        <v>100</v>
      </c>
      <c r="V11" s="58">
        <v>100</v>
      </c>
      <c r="W11" s="58">
        <v>100</v>
      </c>
      <c r="X11" s="58">
        <v>159</v>
      </c>
      <c r="Y11" s="59">
        <v>166</v>
      </c>
      <c r="Z11" s="57"/>
      <c r="AA11" s="58"/>
      <c r="AB11" s="58">
        <v>167</v>
      </c>
      <c r="AC11" s="59">
        <v>143</v>
      </c>
      <c r="AD11" s="60"/>
      <c r="AE11" s="56">
        <f>(SUM(D11:J11)+SUM(S11:Y11)+SUM(AB11:AC11))/(SUM(D8:J8)+SUM(S8:Y8)+SUM(AB8:AC8))</f>
        <v>0.62312874251497008</v>
      </c>
      <c r="AF11" s="132"/>
      <c r="AG11" s="133"/>
      <c r="AH11" s="30"/>
      <c r="AI11" s="30"/>
      <c r="AJ11" s="30"/>
      <c r="AK11" s="30"/>
    </row>
    <row r="12" spans="1:37" ht="28.9" customHeight="1" x14ac:dyDescent="0.25">
      <c r="A12" s="136" t="s">
        <v>21</v>
      </c>
      <c r="B12" s="137"/>
      <c r="C12" s="40"/>
      <c r="D12" s="61"/>
      <c r="E12" s="62"/>
      <c r="F12" s="63"/>
      <c r="G12" s="63"/>
      <c r="H12" s="63"/>
      <c r="I12" s="62"/>
      <c r="J12" s="63"/>
      <c r="K12" s="58">
        <v>40</v>
      </c>
      <c r="L12" s="58">
        <v>40</v>
      </c>
      <c r="M12" s="59">
        <v>40</v>
      </c>
      <c r="N12" s="57">
        <v>70</v>
      </c>
      <c r="O12" s="58">
        <v>80</v>
      </c>
      <c r="P12" s="58">
        <v>80</v>
      </c>
      <c r="Q12" s="55">
        <v>80</v>
      </c>
      <c r="R12" s="58">
        <v>80</v>
      </c>
      <c r="S12" s="58"/>
      <c r="T12" s="58"/>
      <c r="U12" s="58"/>
      <c r="V12" s="58"/>
      <c r="W12" s="58"/>
      <c r="X12" s="58"/>
      <c r="Y12" s="59"/>
      <c r="Z12" s="57"/>
      <c r="AA12" s="58"/>
      <c r="AB12" s="58"/>
      <c r="AC12" s="59"/>
      <c r="AD12" s="60"/>
      <c r="AE12" s="56">
        <f>SUM(K12:R12)/SUM(K8:R8)</f>
        <v>0.38031319910514544</v>
      </c>
      <c r="AF12" s="132"/>
      <c r="AG12" s="133"/>
      <c r="AH12" s="30"/>
      <c r="AI12" s="30"/>
      <c r="AJ12" s="30"/>
      <c r="AK12" s="30"/>
    </row>
    <row r="13" spans="1:37" ht="25.9" customHeight="1" x14ac:dyDescent="0.25">
      <c r="A13" s="136" t="s">
        <v>22</v>
      </c>
      <c r="B13" s="137"/>
      <c r="C13" s="40"/>
      <c r="D13" s="61"/>
      <c r="E13" s="58"/>
      <c r="F13" s="58"/>
      <c r="G13" s="58"/>
      <c r="H13" s="58"/>
      <c r="I13" s="58"/>
      <c r="J13" s="58"/>
      <c r="K13" s="58"/>
      <c r="L13" s="58"/>
      <c r="M13" s="59"/>
      <c r="N13" s="57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9"/>
      <c r="Z13" s="57">
        <v>160</v>
      </c>
      <c r="AA13" s="58">
        <v>160</v>
      </c>
      <c r="AB13" s="58">
        <v>167</v>
      </c>
      <c r="AC13" s="59"/>
      <c r="AD13" s="60"/>
      <c r="AE13" s="56">
        <f>SUM(Z13:AB13)/SUM(Z8:AB8)</f>
        <v>0.93653846153846154</v>
      </c>
      <c r="AF13" s="132"/>
      <c r="AG13" s="133"/>
      <c r="AH13" s="30"/>
      <c r="AI13" s="30"/>
      <c r="AJ13" s="30"/>
      <c r="AK13" s="30"/>
    </row>
    <row r="14" spans="1:37" ht="30" customHeight="1" thickBot="1" x14ac:dyDescent="0.3">
      <c r="A14" s="136" t="s">
        <v>23</v>
      </c>
      <c r="B14" s="137"/>
      <c r="C14" s="64"/>
      <c r="D14" s="65"/>
      <c r="E14" s="66"/>
      <c r="F14" s="66"/>
      <c r="G14" s="66"/>
      <c r="H14" s="66"/>
      <c r="I14" s="66"/>
      <c r="J14" s="66"/>
      <c r="K14" s="66"/>
      <c r="L14" s="66"/>
      <c r="M14" s="67"/>
      <c r="N14" s="65"/>
      <c r="O14" s="66"/>
      <c r="P14" s="66"/>
      <c r="Q14" s="66"/>
      <c r="R14" s="68"/>
      <c r="S14" s="66"/>
      <c r="T14" s="66"/>
      <c r="U14" s="69">
        <v>50</v>
      </c>
      <c r="V14" s="69">
        <v>50</v>
      </c>
      <c r="W14" s="69">
        <v>40</v>
      </c>
      <c r="X14" s="69">
        <v>20</v>
      </c>
      <c r="Y14" s="67"/>
      <c r="Z14" s="65"/>
      <c r="AA14" s="66"/>
      <c r="AB14" s="66"/>
      <c r="AC14" s="67"/>
      <c r="AD14" s="70"/>
      <c r="AE14" s="71">
        <f>SUM(U14:X14)/SUM(U8:X8)</f>
        <v>0.23289665211062591</v>
      </c>
      <c r="AF14" s="132"/>
      <c r="AG14" s="133"/>
      <c r="AH14" s="30"/>
      <c r="AI14" s="30"/>
      <c r="AJ14" s="30"/>
      <c r="AK14" s="30"/>
    </row>
    <row r="15" spans="1:37" ht="34.9" customHeight="1" thickBot="1" x14ac:dyDescent="0.3">
      <c r="A15" s="138" t="s">
        <v>24</v>
      </c>
      <c r="B15" s="139"/>
      <c r="C15" s="72"/>
      <c r="D15" s="73">
        <f>SUM(D9:D11)/D8</f>
        <v>2.3095238095238093</v>
      </c>
      <c r="E15" s="74">
        <f t="shared" ref="E15:J15" si="0">SUM(E9:E11)/E8</f>
        <v>1.4</v>
      </c>
      <c r="F15" s="74">
        <f t="shared" si="0"/>
        <v>1.7613636363636365</v>
      </c>
      <c r="G15" s="74">
        <f t="shared" si="0"/>
        <v>1.9113924050632911</v>
      </c>
      <c r="H15" s="74">
        <f t="shared" si="0"/>
        <v>2.0526315789473686</v>
      </c>
      <c r="I15" s="74">
        <f t="shared" si="0"/>
        <v>2.0062893081761008</v>
      </c>
      <c r="J15" s="74">
        <f t="shared" si="0"/>
        <v>1.8695652173913044</v>
      </c>
      <c r="K15" s="74">
        <f>SUM(K9:K12)/K8</f>
        <v>1.7380952380952381</v>
      </c>
      <c r="L15" s="74">
        <f t="shared" ref="L15:R15" si="1">SUM(L9:L12)/L8</f>
        <v>1.5625</v>
      </c>
      <c r="M15" s="75">
        <f>SUM(M9:M12)/M8</f>
        <v>1.9318181818181819</v>
      </c>
      <c r="N15" s="73">
        <f t="shared" si="1"/>
        <v>2.4375</v>
      </c>
      <c r="O15" s="74">
        <f t="shared" si="1"/>
        <v>2</v>
      </c>
      <c r="P15" s="74">
        <f t="shared" si="1"/>
        <v>2.0299401197604792</v>
      </c>
      <c r="Q15" s="74">
        <f t="shared" si="1"/>
        <v>1.7771428571428571</v>
      </c>
      <c r="R15" s="74">
        <f t="shared" si="1"/>
        <v>1.9622641509433962</v>
      </c>
      <c r="S15" s="74">
        <f t="shared" ref="S15:Y15" si="2">SUM(S9:S11)/S8</f>
        <v>2.1320754716981134</v>
      </c>
      <c r="T15" s="74">
        <f t="shared" si="2"/>
        <v>2</v>
      </c>
      <c r="U15" s="74">
        <f t="shared" si="2"/>
        <v>2.0454545454545454</v>
      </c>
      <c r="V15" s="74">
        <f t="shared" si="2"/>
        <v>2.0681818181818183</v>
      </c>
      <c r="W15" s="74">
        <f t="shared" si="2"/>
        <v>2.0952380952380953</v>
      </c>
      <c r="X15" s="74">
        <f>SUM(X9:X11)/X8</f>
        <v>2.2874251497005988</v>
      </c>
      <c r="Y15" s="75">
        <f t="shared" si="2"/>
        <v>2</v>
      </c>
      <c r="Z15" s="76">
        <f>SUM(Z9:Z13)/Z8</f>
        <v>1.9523809523809523</v>
      </c>
      <c r="AA15" s="77">
        <f t="shared" ref="AA15:AC15" si="3">SUM(AA9:AA13)/AA8</f>
        <v>1.9523809523809523</v>
      </c>
      <c r="AB15" s="77">
        <f>SUM(AB9:AB13)/AB8</f>
        <v>2.8152173913043477</v>
      </c>
      <c r="AC15" s="78">
        <f t="shared" si="3"/>
        <v>1.9930069930069929</v>
      </c>
      <c r="AD15" s="79">
        <f>(SUM(D15:M15)+SUM(N15:Y15)+SUM(Z15:AC15))/26</f>
        <v>2.0035149181758496</v>
      </c>
      <c r="AE15" s="80"/>
      <c r="AF15" s="134"/>
      <c r="AG15" s="135"/>
      <c r="AH15" s="30"/>
      <c r="AI15" s="30"/>
      <c r="AJ15" s="30"/>
      <c r="AK15" s="30"/>
    </row>
    <row r="16" spans="1:37" x14ac:dyDescent="0.25">
      <c r="A16" s="81"/>
      <c r="B16" s="81"/>
      <c r="C16" s="30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3"/>
      <c r="AA16" s="83"/>
      <c r="AB16" s="83"/>
      <c r="AC16" s="83"/>
      <c r="AD16" s="84"/>
      <c r="AE16" s="84"/>
      <c r="AF16" s="85"/>
      <c r="AG16" s="85"/>
      <c r="AH16" s="30"/>
      <c r="AI16" s="30"/>
      <c r="AJ16" s="30"/>
      <c r="AK16" s="30"/>
    </row>
    <row r="17" spans="1:37" ht="15.75" x14ac:dyDescent="0.25">
      <c r="A17" s="125" t="s">
        <v>25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"/>
      <c r="AA17" s="1"/>
      <c r="AB17" s="1"/>
      <c r="AC17" s="1"/>
      <c r="AD17" s="1"/>
      <c r="AE17" s="24"/>
      <c r="AF17" s="1"/>
      <c r="AG17" s="1"/>
      <c r="AH17" s="1"/>
      <c r="AI17" s="1"/>
      <c r="AJ17" s="1"/>
      <c r="AK17" s="1"/>
    </row>
    <row r="18" spans="1:37" ht="15.75" x14ac:dyDescent="0.25">
      <c r="A18" s="123" t="s">
        <v>26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"/>
      <c r="AG18" s="1"/>
      <c r="AH18" s="1"/>
      <c r="AI18" s="1"/>
      <c r="AJ18" s="1"/>
      <c r="AK18" s="1"/>
    </row>
    <row r="19" spans="1:37" ht="15.75" x14ac:dyDescent="0.25">
      <c r="A19" s="87" t="s">
        <v>27</v>
      </c>
      <c r="B19" s="88"/>
      <c r="C19" s="88"/>
      <c r="D19" s="88"/>
      <c r="E19" s="88"/>
      <c r="F19" s="88"/>
      <c r="G19" s="88"/>
      <c r="H19" s="88"/>
      <c r="I19" s="88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86"/>
      <c r="V19" s="86"/>
      <c r="W19" s="86"/>
      <c r="X19" s="86"/>
      <c r="Y19" s="86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16.5" thickBot="1" x14ac:dyDescent="0.3">
      <c r="A20" s="149" t="s">
        <v>28</v>
      </c>
      <c r="B20" s="140" t="s">
        <v>29</v>
      </c>
      <c r="C20" s="140"/>
      <c r="D20" s="140"/>
      <c r="E20" s="140"/>
      <c r="F20" s="140"/>
      <c r="G20" s="140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86"/>
      <c r="V20" s="86"/>
      <c r="W20" s="86"/>
      <c r="X20" s="86"/>
      <c r="Y20" s="86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15.75" x14ac:dyDescent="0.25">
      <c r="A21" s="149"/>
      <c r="B21" s="146" t="s">
        <v>30</v>
      </c>
      <c r="C21" s="146"/>
      <c r="D21" s="146"/>
      <c r="E21" s="146"/>
      <c r="F21" s="146"/>
      <c r="G21" s="146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86"/>
      <c r="V21" s="86"/>
      <c r="W21" s="86"/>
      <c r="X21" s="86"/>
      <c r="Y21" s="86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5.75" x14ac:dyDescent="0.25">
      <c r="A22" s="89"/>
      <c r="B22" s="90"/>
      <c r="C22" s="90"/>
      <c r="D22" s="90"/>
      <c r="E22" s="90"/>
      <c r="F22" s="90"/>
      <c r="G22" s="90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86"/>
      <c r="V22" s="86"/>
      <c r="W22" s="86"/>
      <c r="X22" s="86"/>
      <c r="Y22" s="86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15.75" x14ac:dyDescent="0.25">
      <c r="A23" s="123" t="s">
        <v>31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5.75" x14ac:dyDescent="0.25">
      <c r="A24" s="123" t="s">
        <v>32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15.75" x14ac:dyDescent="0.25">
      <c r="A25" s="123" t="s">
        <v>33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5.75" x14ac:dyDescent="0.25">
      <c r="A26" s="123" t="s">
        <v>34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5.75" x14ac:dyDescent="0.25">
      <c r="A27" s="123" t="s">
        <v>35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5.75" x14ac:dyDescent="0.25">
      <c r="A28" s="123" t="s">
        <v>36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15.75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86"/>
      <c r="V29" s="86"/>
      <c r="W29" s="86"/>
      <c r="X29" s="86"/>
      <c r="Y29" s="86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15.75" x14ac:dyDescent="0.25">
      <c r="A30" s="124" t="s">
        <v>37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15.75" x14ac:dyDescent="0.2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86"/>
      <c r="V31" s="86"/>
      <c r="W31" s="86"/>
      <c r="X31" s="86"/>
      <c r="Y31" s="86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15.75" x14ac:dyDescent="0.25">
      <c r="A32" s="125" t="s">
        <v>38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5.75" x14ac:dyDescent="0.25">
      <c r="A33" s="126" t="s">
        <v>39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"/>
      <c r="AG33" s="1"/>
      <c r="AH33" s="1"/>
      <c r="AI33" s="1"/>
      <c r="AJ33" s="1"/>
      <c r="AK33" s="1"/>
    </row>
    <row r="34" spans="1:37" ht="15.75" x14ac:dyDescent="0.25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"/>
      <c r="AG34" s="1"/>
      <c r="AH34" s="1"/>
      <c r="AI34" s="1"/>
      <c r="AJ34" s="1"/>
      <c r="AK34" s="1"/>
    </row>
    <row r="35" spans="1:37" ht="15.75" x14ac:dyDescent="0.25">
      <c r="A35" s="147" t="s">
        <v>40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5.75" x14ac:dyDescent="0.25">
      <c r="A36" s="149" t="s">
        <v>41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19.5" thickBot="1" x14ac:dyDescent="0.3">
      <c r="A37" s="149"/>
      <c r="B37" s="92" t="s">
        <v>42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8.75" x14ac:dyDescent="0.25">
      <c r="A38" s="149"/>
      <c r="B38" s="93" t="s">
        <v>43</v>
      </c>
      <c r="C38" s="94"/>
      <c r="D38" s="94"/>
      <c r="E38" s="94"/>
      <c r="F38" s="1"/>
      <c r="G38" s="1"/>
      <c r="H38" s="1"/>
      <c r="I38" s="1"/>
      <c r="J38" s="1"/>
      <c r="K38" s="1"/>
      <c r="L38" s="1"/>
      <c r="M38" s="1"/>
      <c r="N38" s="1"/>
      <c r="O38" s="1"/>
      <c r="P38" s="95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5.75" x14ac:dyDescent="0.25">
      <c r="A39" s="9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95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18.75" x14ac:dyDescent="0.25">
      <c r="A40" s="94" t="s">
        <v>44</v>
      </c>
      <c r="B40" s="94"/>
      <c r="C40" s="94"/>
      <c r="D40" s="94"/>
      <c r="E40" s="9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18.75" x14ac:dyDescent="0.25">
      <c r="A41" s="94" t="s">
        <v>45</v>
      </c>
      <c r="B41" s="94"/>
      <c r="C41" s="94"/>
      <c r="D41" s="94"/>
      <c r="E41" s="94"/>
      <c r="F41" s="94"/>
      <c r="G41" s="9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15.75" x14ac:dyDescent="0.25">
      <c r="A42" s="94"/>
      <c r="B42" s="94"/>
      <c r="C42" s="94"/>
      <c r="D42" s="9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</sheetData>
  <mergeCells count="38">
    <mergeCell ref="B21:G21"/>
    <mergeCell ref="A35:K35"/>
    <mergeCell ref="A36:A38"/>
    <mergeCell ref="A1:I1"/>
    <mergeCell ref="A2:AG2"/>
    <mergeCell ref="A4:W4"/>
    <mergeCell ref="A6:B6"/>
    <mergeCell ref="C6:C7"/>
    <mergeCell ref="D6:M6"/>
    <mergeCell ref="A7:B7"/>
    <mergeCell ref="A8:B8"/>
    <mergeCell ref="A10:B10"/>
    <mergeCell ref="A11:B11"/>
    <mergeCell ref="A13:B13"/>
    <mergeCell ref="A12:B12"/>
    <mergeCell ref="A20:A21"/>
    <mergeCell ref="B20:G20"/>
    <mergeCell ref="N6:Y6"/>
    <mergeCell ref="Z6:AC6"/>
    <mergeCell ref="AD6:AD7"/>
    <mergeCell ref="AE6:AE7"/>
    <mergeCell ref="A17:Y17"/>
    <mergeCell ref="A18:AE18"/>
    <mergeCell ref="AF6:AG6"/>
    <mergeCell ref="AF7:AG15"/>
    <mergeCell ref="A9:B9"/>
    <mergeCell ref="A14:B14"/>
    <mergeCell ref="A15:B15"/>
    <mergeCell ref="A23:Y23"/>
    <mergeCell ref="A24:Y24"/>
    <mergeCell ref="A25:Y25"/>
    <mergeCell ref="A26:Y26"/>
    <mergeCell ref="A27:Y27"/>
    <mergeCell ref="A28:Y28"/>
    <mergeCell ref="A30:Y30"/>
    <mergeCell ref="A32:Y32"/>
    <mergeCell ref="A33:AE33"/>
    <mergeCell ref="A34:AE3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D88DB0-E497-4322-B707-D370538DE907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df49a756-3c4b-43ae-9123-7673bb107b25"/>
    <ds:schemaRef ds:uri="http://www.w3.org/XML/1998/namespace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208A105-97BE-4031-BBCA-13E2623F16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E6C34E-EEBB-4C2C-83C9-769BB44C6F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Zinātniskās grupas saraksts</vt:lpstr>
      <vt:lpstr>PLE aprēķina piemērs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sanda.roze@lzp.gov.lv</dc:creator>
  <cp:keywords/>
  <dc:description/>
  <cp:lastModifiedBy>Sanda Roze</cp:lastModifiedBy>
  <cp:revision/>
  <cp:lastPrinted>2024-09-11T13:27:28Z</cp:lastPrinted>
  <dcterms:created xsi:type="dcterms:W3CDTF">2020-08-21T08:32:20Z</dcterms:created>
  <dcterms:modified xsi:type="dcterms:W3CDTF">2026-02-20T12:16:55Z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