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hidePivotFieldList="1" defaultThemeVersion="124226"/>
  <xr:revisionPtr revIDLastSave="0" documentId="13_ncr:1_{6A7CF8D2-1526-4303-A255-685AF5B6917F}" xr6:coauthVersionLast="47" xr6:coauthVersionMax="47" xr10:uidLastSave="{00000000-0000-0000-0000-000000000000}"/>
  <bookViews>
    <workbookView xWindow="-108" yWindow="-108" windowWidth="30936" windowHeight="16776" activeTab="2" xr2:uid="{00000000-000D-0000-FFFF-FFFF00000000}"/>
  </bookViews>
  <sheets>
    <sheet name="12. Pielikums-Appendix" sheetId="9" r:id="rId1"/>
    <sheet name="Rezultāti-Results" sheetId="7" r:id="rId2"/>
    <sheet name="Kategorijas-Categories" sheetId="8" r:id="rId3"/>
    <sheet name="Kopsavilkums-Summary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6" l="1"/>
  <c r="F21" i="6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E2" i="6"/>
  <c r="F2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<sst xmlns="http://schemas.openxmlformats.org/spreadsheetml/2006/main" count="216" uniqueCount="157">
  <si>
    <t>Rezultātu saraksts</t>
  </si>
  <si>
    <t>1.</t>
  </si>
  <si>
    <t>2.</t>
  </si>
  <si>
    <t>3.</t>
  </si>
  <si>
    <t>Norādiet pārskata veidu: Vidusposma/Noslēguma.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</si>
  <si>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</si>
  <si>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</si>
  <si>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</si>
  <si>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</si>
  <si>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</si>
  <si>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7.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</si>
  <si>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</si>
  <si>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</si>
  <si>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</si>
  <si>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</si>
  <si>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</si>
  <si>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</si>
  <si>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Vidusposms/noslēgums (izvēlēties)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</si>
  <si>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</si>
  <si>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</si>
  <si>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</si>
  <si>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</si>
  <si>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</si>
  <si>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</si>
  <si>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</si>
  <si>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</si>
  <si>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</si>
  <si>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</si>
  <si>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</si>
  <si>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</si>
  <si>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</si>
  <si>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</si>
  <si>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</si>
  <si>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</si>
  <si>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</si>
  <si>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</si>
  <si>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</si>
  <si>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</si>
  <si>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</si>
  <si>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</si>
  <si>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</si>
  <si>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</si>
  <si>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</si>
  <si>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</si>
  <si>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</si>
  <si>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</si>
  <si>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</si>
  <si>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</si>
  <si>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</si>
  <si>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</si>
  <si>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</si>
  <si>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</si>
  <si>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</si>
  <si>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</si>
  <si>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</si>
  <si>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</si>
  <si>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</si>
  <si>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</si>
  <si>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</si>
  <si>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9. Nerecenzētas publikācijas, preprinti</t>
  </si>
  <si>
    <t>9. Non reviewed publications, preprints</t>
  </si>
  <si>
    <t>Preprints and other publications issued on authors responsibility (non reviewed)</t>
  </si>
  <si>
    <t>10. Databases, datasets</t>
  </si>
  <si>
    <t>Zinātniskās datubāzes un datu kopas, kas izstrādātas projekta ietvaros</t>
  </si>
  <si>
    <t>Scientific databases and/or datasets created during the project</t>
  </si>
  <si>
    <t>11. Registered IPR (patents…) - international, foreign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</si>
  <si>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</si>
  <si>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</si>
  <si>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</si>
  <si>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</si>
  <si>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</si>
  <si>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</si>
  <si>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</si>
  <si>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</si>
  <si>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</si>
  <si>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</si>
  <si>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</si>
  <si>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</si>
  <si>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</si>
  <si>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</si>
  <si>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</si>
  <si>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</si>
  <si>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</si>
  <si>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</si>
  <si>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</si>
  <si>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</si>
  <si>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</si>
  <si>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</si>
  <si>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</si>
  <si>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</si>
  <si>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</si>
  <si>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</si>
  <si>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</si>
  <si>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</si>
  <si>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</si>
  <si>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</si>
  <si>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</si>
  <si>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</si>
  <si>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</si>
  <si>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19. Promocijas darbs</t>
  </si>
  <si>
    <t>19. PhD (Doctoral) thesis</t>
  </si>
  <si>
    <t>Defended PhD (Doctoral) thesis</t>
  </si>
  <si>
    <t>20. Cits projekta rezultāts</t>
  </si>
  <si>
    <t>20. Other scientific outputs</t>
  </si>
  <si>
    <t>Other scientific outputs not included in previous categories</t>
  </si>
  <si>
    <t>Vidusposma</t>
  </si>
  <si>
    <t>Noslēguma</t>
  </si>
  <si>
    <t>Publicēts</t>
  </si>
  <si>
    <t>Iesniegts</t>
  </si>
  <si>
    <t>Procesā</t>
  </si>
  <si>
    <t>Jā</t>
  </si>
  <si>
    <t>Nē</t>
  </si>
  <si>
    <t>Plānots (ievadiet)</t>
  </si>
  <si>
    <t>Publicēts (skaits)</t>
  </si>
  <si>
    <t>Iesniegts (skaits)</t>
  </si>
  <si>
    <t>Progresā (skaits)</t>
  </si>
  <si>
    <t>Noteiktā kārtībā sekmīgi aizstāvēts promocijas darbs projekta tematikā</t>
  </si>
  <si>
    <t>MK noteikumu apakšpunkts</t>
  </si>
  <si>
    <t>12.1.2.</t>
  </si>
  <si>
    <t>12.8.</t>
  </si>
  <si>
    <t>12.4.</t>
  </si>
  <si>
    <t>12.3.</t>
  </si>
  <si>
    <t>12.5.</t>
  </si>
  <si>
    <t>12.6.</t>
  </si>
  <si>
    <t>12.7.</t>
  </si>
  <si>
    <t>Ievadiet sava projekta numuru: VPP-XXX-gads/n-nnnn.</t>
  </si>
  <si>
    <t>Manuskripti, kas iekļauti manuskriptu datubāzēs (preprints), un citas publikācijas, kas izdotas autoru atbildībā (nerecenzētas)</t>
  </si>
  <si>
    <t>Intelektuālais īpašums, kas ir reģistrēts starptautiskā institūcijā (WIPO, EPO ...) vai ārvalstīs</t>
  </si>
  <si>
    <t>Laukā "Autori" pirmais autors ir students, kas aizstāvējis darbu, nākamie autori ir oficiālie darba vadītāji; laukā "Žurnāls/Krājums" norādiet augstskolu un tās struktūrvienību, kurā darbs ir aizstāvēts</t>
  </si>
  <si>
    <t>Laukā "Autori" pirmais autors ir students, kas aizstāvējis darbu, nākamie autori ir oficiālie darba vadītāji; laukā "Žurnāls/Krājums" norādiet augstskolu un tās struktūrvienību vai promocijas padomi, kurā darbs ir aizstāvēts</t>
  </si>
  <si>
    <t>Laukā "Gads/Datums" ierakstiet rezultāta pabeigšanas vai nodošanas datumu; laukā "Žurnāls/Krājums" norādiet institūciju/uzņēmumu (ja tāds ir), kuram nodots šis rezultāts, vai cita veida kopumu, ar ko saistīts šis rezultāts; laukā "Apraksts/Piezīmes" īsi raksturojiet šo rezultātu</t>
  </si>
  <si>
    <t>Izklājumlapā "Rezultāti" ievadiet informāciju par sasniegtajiem zinātniskajiem rezultātiem saskaņā ar projekta īstenošanas stadiju (vidusposms vai noslēgums), par kuru tiek sniegts pārskats.</t>
  </si>
  <si>
    <t>Ja rezultāts atbilst vairākām rezultātu kategorijām, izvēlieties augstāku kategoriju (ar zemāku kārtas numuru). Norādes  katras kategorijas rezultātu aprakstam un kārtas numuram skatiet lapā "Kategorijas".</t>
  </si>
  <si>
    <t>Izvēlieties rezultāta veida statusu, kādā tas ir pārskata iesniegšanas brīdī - publicēts, iesniegts vai procesā. Ja attiecīgais rezultāts ir publicēts, kolonnā "DD.MM.GGGG" norādiet publicēšanas datumu, savukārt, ja attiecīgais rezultāts ir iesniegts apstiprināšanai, norādīt iesniegšanas datumu.</t>
  </si>
  <si>
    <t>Pārējā bibliogrāfiskā informācija</t>
  </si>
  <si>
    <t>1. WoSCC/Scopus publications&gt;=Q1 or Q2</t>
  </si>
  <si>
    <t>1. WoSCC/Scopus raksti &gt;=Q1 vai Q2</t>
  </si>
  <si>
    <t>10. Datubāzes, datu kopas</t>
  </si>
  <si>
    <t>14. Jauns produkts, tehnoloģija</t>
  </si>
  <si>
    <t>2. WoSCC/Scopus raksti – citi</t>
  </si>
  <si>
    <t>4. Citi recenzēti raksti – starptautiski</t>
  </si>
  <si>
    <t>5. Citi recenzēti raksti – Latvijas</t>
  </si>
  <si>
    <t>6. Konferenču materiāli – pilna teksta</t>
  </si>
  <si>
    <t>7. Konferenču materiāli – kopsavilkumi</t>
  </si>
  <si>
    <t>11. Reģistrēts II (patenti…) – starptautiski, ārvalstu</t>
  </si>
  <si>
    <t>12. Reģistrēts II (patenti…) – Latvija</t>
  </si>
  <si>
    <t xml:space="preserve">Oriģināli zinātniskie raksti, kas iesniegti, pieņemti publicēšanai vai publicēti Web of Science vai SCOPUS datubāzēs iekļautajos Q1 vai Q2 kvartiles izdevumos.
</t>
  </si>
  <si>
    <t>Citi zinātniskās pētniecības specifikai atbilstīgi projekta rezultāti, kas papildina iepriekšminētos</t>
  </si>
  <si>
    <t>Laukā "Gads/Datums" ierakstiet datumu, kad raksts pieejams tiešsaistē, vai izdevuma gadu</t>
  </si>
  <si>
    <t>Laukā "Gads/Datums" ierakstiet datumu, kad raksts pieejams tiešsaistē, vai izdevuma gadu; ja nav norādīts DOI vai http, laukā "Pārējā bibliografiskā informācija" norādiet izdevuma ISSN kodu</t>
  </si>
  <si>
    <t>Laukā "Gads/Datums" ierakstiet datumu, kad raksts pieejams tiešsaistē, vai izdevuma gadu; ja nav norādīts DOI vai http, laukā "Pārējā bibliografiskā informācija" norādiet izdevuma sēriju, ISSN/ISBN kodu</t>
  </si>
  <si>
    <t>Laukā "Gads/Datums" ierakstiet datumu, kad raksts pieejams tiešsaistē, vai izdevuma gadu; laukā "Pārējā bibliografiskā informācija" norādiet izdevniecību, grāmatu sēriju, ISBN kodu</t>
  </si>
  <si>
    <t>Laukā "Gads/Datums" ierakstiet datumu, kad raksts pieejams tiešsaistē, vai izdevuma gadu; laukā "Žurnāls/Krājums" noteikti norādiet arhīva vai vietnes nosaukumu, kurā manuskripts/preprints ir deponēts</t>
  </si>
  <si>
    <t>Laukā "Gads/Datums" ierakstiet datumu, kad datu kopa ir pieejama tiešsaistē, vai sagatavošanas gadu; laukā "Žurnāls/Krājums" noteikti norādiet arhīva vai vietnes nosaukumu, kurā datubāze/datu kopa ir pieejama; laukā "Apraksts/Piezīmes" norādiet, vai ir metadati; ja datubāze/datu kopa ir ar ierobežotu pieeju, norādiet, kam tā ir pieejama</t>
  </si>
  <si>
    <t>12.1.1.</t>
  </si>
  <si>
    <t xml:space="preserve">Publications indexed in Scopus and/or WoSCC Q1 or Q2  quartile issues </t>
  </si>
  <si>
    <t>12. pielikums
(datums) līgumam Nr. _________ "Par valsts pētījumu programmas
 "Mākslīgā intelekta balstīts risinājums strukturētu dokumentu aizpildei no neviendabīgiem datu avotiem" 
2026.–2028. gadam projekta īstenošanu"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</si>
</sst>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dimension ref="A1:L13"/>
  <sheetViews>
    <sheetView workbookViewId="0">
      <selection activeCell="B6" sqref="B6:L6"/>
    </sheetView>
  </sheetViews>
  <sheetFormatPr defaultRowHeight="14.4" x14ac:dyDescent="0.3"/>
  <cols>
    <col min="1" max="1" width="3" customWidth="1"/>
    <col min="12" max="12" width="18.21875" customWidth="1"/>
  </cols>
  <sheetData>
    <row r="1" spans="1:12" ht="14.4" customHeight="1" x14ac:dyDescent="0.3">
      <c r="A1" s="24" t="s">
        <v>156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4" customHeigh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42" customHeight="1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4" customHeight="1" x14ac:dyDescent="0.3">
      <c r="A4" s="25" t="s">
        <v>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1.95" customHeight="1" x14ac:dyDescent="0.3">
      <c r="A5" s="21" t="s">
        <v>1</v>
      </c>
      <c r="B5" s="22" t="s">
        <v>131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18.600000000000001" customHeight="1" x14ac:dyDescent="0.3">
      <c r="A6" s="21" t="s">
        <v>2</v>
      </c>
      <c r="B6" s="22" t="s">
        <v>125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5" customHeight="1" x14ac:dyDescent="0.3">
      <c r="A7" s="21" t="s">
        <v>3</v>
      </c>
      <c r="B7" s="22" t="s">
        <v>4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7" customHeight="1" x14ac:dyDescent="0.3">
      <c r="A8" s="21" t="s">
        <v>5</v>
      </c>
      <c r="B8" s="22" t="s">
        <v>6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5" customHeight="1" x14ac:dyDescent="0.3">
      <c r="A9" s="21" t="s">
        <v>7</v>
      </c>
      <c r="B9" s="22" t="s">
        <v>8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7" customHeight="1" x14ac:dyDescent="0.3">
      <c r="A10" s="21" t="s">
        <v>9</v>
      </c>
      <c r="B10" s="22" t="s">
        <v>132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46.2" customHeight="1" x14ac:dyDescent="0.3">
      <c r="A11" s="21" t="s">
        <v>10</v>
      </c>
      <c r="B11" s="22" t="s">
        <v>133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30" customHeight="1" x14ac:dyDescent="0.3">
      <c r="A12" s="21" t="s">
        <v>11</v>
      </c>
      <c r="B12" s="22" t="s">
        <v>12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5" customHeight="1" x14ac:dyDescent="0.3">
      <c r="A13" s="21" t="s">
        <v>13</v>
      </c>
      <c r="B13" s="22" t="s">
        <v>14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5:L5"/>
    <mergeCell ref="B6:L6"/>
    <mergeCell ref="B7:L7"/>
    <mergeCell ref="B8:L8"/>
    <mergeCell ref="A1:L3"/>
    <mergeCell ref="A4:L4"/>
    <mergeCell ref="B13:L13"/>
    <mergeCell ref="B9:L9"/>
    <mergeCell ref="B10:L10"/>
    <mergeCell ref="B11:L11"/>
    <mergeCell ref="B12:L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dimension ref="A1:P52"/>
  <sheetViews>
    <sheetView zoomScaleNormal="100" workbookViewId="0">
      <pane ySplit="1" topLeftCell="A2" activePane="bottomLeft" state="frozen"/>
      <selection pane="bottomLeft" activeCell="I6" sqref="I6"/>
    </sheetView>
  </sheetViews>
  <sheetFormatPr defaultRowHeight="14.4" x14ac:dyDescent="0.3"/>
  <cols>
    <col min="1" max="1" width="4.6640625" customWidth="1"/>
    <col min="2" max="2" width="12.5546875" customWidth="1"/>
    <col min="3" max="3" width="9.6640625" customWidth="1"/>
    <col min="4" max="4" width="10.109375" customWidth="1"/>
    <col min="5" max="5" width="18.33203125" customWidth="1"/>
    <col min="6" max="6" width="5.44140625" customWidth="1"/>
    <col min="7" max="7" width="6.6640625" customWidth="1"/>
    <col min="8" max="8" width="10.6640625" customWidth="1"/>
    <col min="9" max="9" width="15.6640625" customWidth="1"/>
    <col min="10" max="10" width="27.44140625" customWidth="1"/>
    <col min="11" max="11" width="4.33203125" customWidth="1"/>
    <col min="12" max="12" width="4.6640625" customWidth="1"/>
    <col min="13" max="13" width="11.33203125" customWidth="1"/>
    <col min="14" max="14" width="10" customWidth="1"/>
    <col min="15" max="15" width="30.33203125" customWidth="1"/>
    <col min="16" max="16" width="19.33203125" customWidth="1"/>
  </cols>
  <sheetData>
    <row r="1" spans="1:16" ht="34.200000000000003" customHeight="1" x14ac:dyDescent="0.3">
      <c r="A1" s="3" t="s">
        <v>15</v>
      </c>
      <c r="B1" s="3" t="s">
        <v>16</v>
      </c>
      <c r="C1" s="3" t="s">
        <v>17</v>
      </c>
      <c r="D1" s="3" t="s">
        <v>18</v>
      </c>
      <c r="E1" s="3" t="s">
        <v>19</v>
      </c>
      <c r="F1" s="3" t="s">
        <v>20</v>
      </c>
      <c r="G1" s="3" t="s">
        <v>21</v>
      </c>
      <c r="H1" s="3" t="s">
        <v>22</v>
      </c>
      <c r="I1" s="3" t="s">
        <v>23</v>
      </c>
      <c r="J1" s="3" t="s">
        <v>134</v>
      </c>
      <c r="K1" s="3" t="s">
        <v>24</v>
      </c>
      <c r="L1" s="3" t="s">
        <v>25</v>
      </c>
      <c r="M1" s="3" t="s">
        <v>26</v>
      </c>
      <c r="N1" s="3" t="s">
        <v>27</v>
      </c>
      <c r="O1" s="3" t="s">
        <v>28</v>
      </c>
      <c r="P1" s="3" t="s">
        <v>29</v>
      </c>
    </row>
    <row r="2" spans="1:16" x14ac:dyDescent="0.3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3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3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3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3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3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3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3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3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3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3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3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3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3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3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3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3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3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3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3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3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3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3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3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3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3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3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3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3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3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3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3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3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3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3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3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3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3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3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3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3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3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3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3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3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3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3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3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3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3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0E900FE-BEA0-4976-B72E-92BAB540A89D}">
          <x14:formula1>
            <xm:f>'Kategorijas-Categories'!$A$23:$A$24</xm:f>
          </x14:formula1>
          <xm:sqref>C2:C51</xm:sqref>
        </x14:dataValidation>
        <x14:dataValidation type="list" allowBlank="1" showInputMessage="1" showErrorMessage="1" xr:uid="{64225261-6B97-4F6E-829F-120399A15D6F}">
          <x14:formula1>
            <xm:f>'Kategorijas-Categories'!$A$26:$A$28</xm:f>
          </x14:formula1>
          <xm:sqref>D2:D51</xm:sqref>
        </x14:dataValidation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E2:E51</xm:sqref>
        </x14:dataValidation>
        <x14:dataValidation type="list" allowBlank="1" showInputMessage="1" showErrorMessage="1" xr:uid="{61B60132-E094-4E53-8E25-1F73983DF3CF}">
          <x14:formula1>
            <xm:f>'Kategorijas-Categories'!$A$30:$A$31</xm:f>
          </x14:formula1>
          <xm:sqref>M2:N51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dimension ref="A1:G42"/>
  <sheetViews>
    <sheetView tabSelected="1" zoomScale="106" zoomScaleNormal="106" workbookViewId="0">
      <pane ySplit="1" topLeftCell="A2" activePane="bottomLeft" state="frozen"/>
      <selection pane="bottomLeft" activeCell="D6" sqref="D6"/>
    </sheetView>
  </sheetViews>
  <sheetFormatPr defaultRowHeight="14.4" x14ac:dyDescent="0.3"/>
  <cols>
    <col min="1" max="7" width="34.6640625" customWidth="1"/>
  </cols>
  <sheetData>
    <row r="1" spans="1:7" x14ac:dyDescent="0.3">
      <c r="A1" s="6" t="s">
        <v>30</v>
      </c>
      <c r="B1" s="6" t="s">
        <v>31</v>
      </c>
      <c r="C1" s="6" t="s">
        <v>117</v>
      </c>
      <c r="D1" s="6" t="s">
        <v>32</v>
      </c>
      <c r="E1" s="6" t="s">
        <v>33</v>
      </c>
      <c r="F1" s="6" t="s">
        <v>34</v>
      </c>
      <c r="G1" s="6" t="s">
        <v>35</v>
      </c>
    </row>
    <row r="2" spans="1:7" s="1" customFormat="1" ht="82.8" x14ac:dyDescent="0.3">
      <c r="A2" s="7" t="s">
        <v>136</v>
      </c>
      <c r="B2" s="7" t="s">
        <v>135</v>
      </c>
      <c r="C2" s="7" t="s">
        <v>154</v>
      </c>
      <c r="D2" s="7" t="s">
        <v>146</v>
      </c>
      <c r="E2" s="7" t="s">
        <v>155</v>
      </c>
      <c r="F2" s="7" t="s">
        <v>148</v>
      </c>
      <c r="G2" s="7"/>
    </row>
    <row r="3" spans="1:7" s="1" customFormat="1" ht="55.2" x14ac:dyDescent="0.3">
      <c r="A3" s="7" t="s">
        <v>139</v>
      </c>
      <c r="B3" s="7" t="s">
        <v>36</v>
      </c>
      <c r="C3" s="7" t="s">
        <v>118</v>
      </c>
      <c r="D3" s="7" t="s">
        <v>37</v>
      </c>
      <c r="E3" s="7" t="s">
        <v>38</v>
      </c>
      <c r="F3" s="7" t="s">
        <v>148</v>
      </c>
      <c r="G3" s="7"/>
    </row>
    <row r="4" spans="1:7" s="1" customFormat="1" ht="69" x14ac:dyDescent="0.3">
      <c r="A4" s="7" t="s">
        <v>39</v>
      </c>
      <c r="B4" s="7" t="s">
        <v>40</v>
      </c>
      <c r="C4" s="7" t="s">
        <v>119</v>
      </c>
      <c r="D4" s="7" t="s">
        <v>41</v>
      </c>
      <c r="E4" s="7" t="s">
        <v>42</v>
      </c>
      <c r="F4" s="7" t="s">
        <v>148</v>
      </c>
      <c r="G4" s="7"/>
    </row>
    <row r="5" spans="1:7" s="1" customFormat="1" ht="82.8" x14ac:dyDescent="0.3">
      <c r="A5" s="7" t="s">
        <v>140</v>
      </c>
      <c r="B5" s="7" t="s">
        <v>43</v>
      </c>
      <c r="C5" s="7" t="s">
        <v>119</v>
      </c>
      <c r="D5" s="7" t="s">
        <v>44</v>
      </c>
      <c r="E5" s="7" t="s">
        <v>45</v>
      </c>
      <c r="F5" s="7" t="s">
        <v>149</v>
      </c>
      <c r="G5" s="7"/>
    </row>
    <row r="6" spans="1:7" s="1" customFormat="1" ht="82.8" x14ac:dyDescent="0.3">
      <c r="A6" s="7" t="s">
        <v>141</v>
      </c>
      <c r="B6" s="7" t="s">
        <v>46</v>
      </c>
      <c r="C6" s="7" t="s">
        <v>119</v>
      </c>
      <c r="D6" s="7" t="s">
        <v>47</v>
      </c>
      <c r="E6" s="7" t="s">
        <v>48</v>
      </c>
      <c r="F6" s="7" t="s">
        <v>149</v>
      </c>
      <c r="G6" s="7"/>
    </row>
    <row r="7" spans="1:7" s="1" customFormat="1" ht="82.8" x14ac:dyDescent="0.3">
      <c r="A7" s="7" t="s">
        <v>142</v>
      </c>
      <c r="B7" s="7" t="s">
        <v>49</v>
      </c>
      <c r="C7" s="7" t="s">
        <v>119</v>
      </c>
      <c r="D7" s="7" t="s">
        <v>50</v>
      </c>
      <c r="E7" s="7" t="s">
        <v>51</v>
      </c>
      <c r="F7" s="7" t="s">
        <v>150</v>
      </c>
      <c r="G7" s="7"/>
    </row>
    <row r="8" spans="1:7" s="1" customFormat="1" ht="82.8" x14ac:dyDescent="0.3">
      <c r="A8" s="7" t="s">
        <v>143</v>
      </c>
      <c r="B8" s="7" t="s">
        <v>52</v>
      </c>
      <c r="C8" s="7" t="s">
        <v>119</v>
      </c>
      <c r="D8" s="7" t="s">
        <v>53</v>
      </c>
      <c r="E8" s="7" t="s">
        <v>54</v>
      </c>
      <c r="F8" s="7" t="s">
        <v>150</v>
      </c>
      <c r="G8" s="7"/>
    </row>
    <row r="9" spans="1:7" s="1" customFormat="1" ht="69" x14ac:dyDescent="0.3">
      <c r="A9" s="7" t="s">
        <v>55</v>
      </c>
      <c r="B9" s="7" t="s">
        <v>56</v>
      </c>
      <c r="C9" s="7" t="s">
        <v>119</v>
      </c>
      <c r="D9" s="7" t="s">
        <v>57</v>
      </c>
      <c r="E9" s="7" t="s">
        <v>58</v>
      </c>
      <c r="F9" s="7" t="s">
        <v>151</v>
      </c>
      <c r="G9" s="7"/>
    </row>
    <row r="10" spans="1:7" s="1" customFormat="1" ht="82.8" x14ac:dyDescent="0.3">
      <c r="A10" s="7" t="s">
        <v>59</v>
      </c>
      <c r="B10" s="7" t="s">
        <v>60</v>
      </c>
      <c r="C10" s="7" t="s">
        <v>119</v>
      </c>
      <c r="D10" s="7" t="s">
        <v>126</v>
      </c>
      <c r="E10" s="7" t="s">
        <v>61</v>
      </c>
      <c r="F10" s="7" t="s">
        <v>152</v>
      </c>
      <c r="G10" s="7"/>
    </row>
    <row r="11" spans="1:7" s="1" customFormat="1" ht="138" x14ac:dyDescent="0.3">
      <c r="A11" s="7" t="s">
        <v>137</v>
      </c>
      <c r="B11" s="7" t="s">
        <v>62</v>
      </c>
      <c r="C11" s="7" t="s">
        <v>119</v>
      </c>
      <c r="D11" s="7" t="s">
        <v>63</v>
      </c>
      <c r="E11" s="7" t="s">
        <v>64</v>
      </c>
      <c r="F11" s="7" t="s">
        <v>153</v>
      </c>
      <c r="G11" s="7"/>
    </row>
    <row r="12" spans="1:7" s="1" customFormat="1" ht="151.80000000000001" x14ac:dyDescent="0.3">
      <c r="A12" s="7" t="s">
        <v>144</v>
      </c>
      <c r="B12" s="7" t="s">
        <v>65</v>
      </c>
      <c r="C12" s="7" t="s">
        <v>120</v>
      </c>
      <c r="D12" s="7" t="s">
        <v>127</v>
      </c>
      <c r="E12" s="7" t="s">
        <v>66</v>
      </c>
      <c r="F12" s="7" t="s">
        <v>67</v>
      </c>
      <c r="G12" s="7"/>
    </row>
    <row r="13" spans="1:7" s="1" customFormat="1" ht="151.80000000000001" x14ac:dyDescent="0.3">
      <c r="A13" s="7" t="s">
        <v>145</v>
      </c>
      <c r="B13" s="7" t="s">
        <v>68</v>
      </c>
      <c r="C13" s="20" t="s">
        <v>120</v>
      </c>
      <c r="D13" s="7" t="s">
        <v>69</v>
      </c>
      <c r="E13" s="7" t="s">
        <v>70</v>
      </c>
      <c r="F13" s="7" t="s">
        <v>67</v>
      </c>
      <c r="G13" s="7"/>
    </row>
    <row r="14" spans="1:7" s="1" customFormat="1" ht="82.8" x14ac:dyDescent="0.3">
      <c r="A14" s="7" t="s">
        <v>71</v>
      </c>
      <c r="B14" s="7" t="s">
        <v>72</v>
      </c>
      <c r="C14" s="7" t="s">
        <v>121</v>
      </c>
      <c r="D14" s="7" t="s">
        <v>73</v>
      </c>
      <c r="E14" s="7" t="s">
        <v>74</v>
      </c>
      <c r="F14" s="7" t="s">
        <v>75</v>
      </c>
      <c r="G14" s="7"/>
    </row>
    <row r="15" spans="1:7" s="1" customFormat="1" ht="96.6" x14ac:dyDescent="0.3">
      <c r="A15" s="7" t="s">
        <v>138</v>
      </c>
      <c r="B15" s="7" t="s">
        <v>76</v>
      </c>
      <c r="C15" s="7" t="s">
        <v>122</v>
      </c>
      <c r="D15" s="7" t="s">
        <v>77</v>
      </c>
      <c r="E15" s="7" t="s">
        <v>78</v>
      </c>
      <c r="F15" s="7" t="s">
        <v>79</v>
      </c>
      <c r="G15" s="7"/>
    </row>
    <row r="16" spans="1:7" s="1" customFormat="1" ht="96.6" x14ac:dyDescent="0.3">
      <c r="A16" s="7" t="s">
        <v>80</v>
      </c>
      <c r="B16" s="7" t="s">
        <v>81</v>
      </c>
      <c r="C16" s="7" t="s">
        <v>122</v>
      </c>
      <c r="D16" s="7" t="s">
        <v>82</v>
      </c>
      <c r="E16" s="7" t="s">
        <v>83</v>
      </c>
      <c r="F16" s="7" t="s">
        <v>84</v>
      </c>
      <c r="G16" s="7"/>
    </row>
    <row r="17" spans="1:7" s="1" customFormat="1" ht="96.6" x14ac:dyDescent="0.3">
      <c r="A17" s="7" t="s">
        <v>85</v>
      </c>
      <c r="B17" s="7" t="s">
        <v>86</v>
      </c>
      <c r="C17" s="7" t="s">
        <v>123</v>
      </c>
      <c r="D17" s="7" t="s">
        <v>87</v>
      </c>
      <c r="E17" s="7" t="s">
        <v>88</v>
      </c>
      <c r="F17" s="7" t="s">
        <v>89</v>
      </c>
      <c r="G17" s="7"/>
    </row>
    <row r="18" spans="1:7" s="1" customFormat="1" ht="138" x14ac:dyDescent="0.3">
      <c r="A18" s="7" t="s">
        <v>90</v>
      </c>
      <c r="B18" s="7" t="s">
        <v>91</v>
      </c>
      <c r="C18" s="7" t="s">
        <v>119</v>
      </c>
      <c r="D18" s="7" t="s">
        <v>92</v>
      </c>
      <c r="E18" s="7" t="s">
        <v>93</v>
      </c>
      <c r="F18" s="7" t="s">
        <v>94</v>
      </c>
      <c r="G18" s="7"/>
    </row>
    <row r="19" spans="1:7" s="1" customFormat="1" ht="82.8" x14ac:dyDescent="0.3">
      <c r="A19" s="7" t="s">
        <v>95</v>
      </c>
      <c r="B19" s="7" t="s">
        <v>96</v>
      </c>
      <c r="C19" s="7" t="s">
        <v>124</v>
      </c>
      <c r="D19" s="7" t="s">
        <v>97</v>
      </c>
      <c r="E19" s="7" t="s">
        <v>98</v>
      </c>
      <c r="F19" s="7" t="s">
        <v>128</v>
      </c>
      <c r="G19" s="7"/>
    </row>
    <row r="20" spans="1:7" s="1" customFormat="1" ht="82.8" x14ac:dyDescent="0.3">
      <c r="A20" s="7" t="s">
        <v>99</v>
      </c>
      <c r="B20" s="7" t="s">
        <v>100</v>
      </c>
      <c r="C20" s="7" t="s">
        <v>124</v>
      </c>
      <c r="D20" s="7" t="s">
        <v>116</v>
      </c>
      <c r="E20" s="7" t="s">
        <v>101</v>
      </c>
      <c r="F20" s="7" t="s">
        <v>129</v>
      </c>
      <c r="G20" s="7"/>
    </row>
    <row r="21" spans="1:7" s="1" customFormat="1" ht="110.4" x14ac:dyDescent="0.3">
      <c r="A21" s="7" t="s">
        <v>102</v>
      </c>
      <c r="B21" s="7" t="s">
        <v>103</v>
      </c>
      <c r="C21" s="7" t="s">
        <v>119</v>
      </c>
      <c r="D21" s="7" t="s">
        <v>147</v>
      </c>
      <c r="E21" s="7" t="s">
        <v>104</v>
      </c>
      <c r="F21" s="7" t="s">
        <v>130</v>
      </c>
      <c r="G21" s="7"/>
    </row>
    <row r="22" spans="1:7" x14ac:dyDescent="0.3">
      <c r="A22" s="8"/>
      <c r="B22" s="8"/>
      <c r="C22" s="8"/>
      <c r="D22" s="8"/>
      <c r="E22" s="8"/>
      <c r="F22" s="8"/>
      <c r="G22" s="8"/>
    </row>
    <row r="23" spans="1:7" x14ac:dyDescent="0.3">
      <c r="A23" s="4" t="s">
        <v>105</v>
      </c>
      <c r="B23" s="4"/>
      <c r="C23" s="4"/>
      <c r="D23" s="7"/>
      <c r="E23" s="4"/>
      <c r="F23" s="4"/>
      <c r="G23" s="4"/>
    </row>
    <row r="24" spans="1:7" x14ac:dyDescent="0.3">
      <c r="A24" s="4" t="s">
        <v>106</v>
      </c>
      <c r="B24" s="4"/>
      <c r="C24" s="4"/>
      <c r="D24" s="7"/>
      <c r="E24" s="4"/>
      <c r="F24" s="4"/>
      <c r="G24" s="4"/>
    </row>
    <row r="25" spans="1:7" x14ac:dyDescent="0.3">
      <c r="A25" s="8"/>
      <c r="B25" s="8"/>
      <c r="C25" s="8"/>
      <c r="D25" s="9"/>
      <c r="E25" s="8"/>
      <c r="F25" s="8"/>
      <c r="G25" s="8"/>
    </row>
    <row r="26" spans="1:7" x14ac:dyDescent="0.3">
      <c r="A26" s="4" t="s">
        <v>107</v>
      </c>
      <c r="B26" s="4"/>
      <c r="C26" s="4"/>
      <c r="D26" s="7"/>
      <c r="E26" s="4"/>
      <c r="F26" s="4"/>
      <c r="G26" s="4"/>
    </row>
    <row r="27" spans="1:7" x14ac:dyDescent="0.3">
      <c r="A27" s="4" t="s">
        <v>108</v>
      </c>
      <c r="B27" s="4"/>
      <c r="C27" s="4"/>
      <c r="D27" s="7"/>
      <c r="E27" s="4"/>
      <c r="F27" s="4"/>
      <c r="G27" s="4"/>
    </row>
    <row r="28" spans="1:7" x14ac:dyDescent="0.3">
      <c r="A28" s="4" t="s">
        <v>109</v>
      </c>
      <c r="B28" s="4"/>
      <c r="C28" s="4"/>
      <c r="D28" s="7"/>
      <c r="E28" s="4"/>
      <c r="F28" s="4"/>
      <c r="G28" s="4"/>
    </row>
    <row r="29" spans="1:7" x14ac:dyDescent="0.3">
      <c r="A29" s="8"/>
      <c r="B29" s="8"/>
      <c r="C29" s="8"/>
      <c r="D29" s="9"/>
      <c r="E29" s="8"/>
      <c r="F29" s="8"/>
      <c r="G29" s="8"/>
    </row>
    <row r="30" spans="1:7" x14ac:dyDescent="0.3">
      <c r="A30" s="4" t="s">
        <v>110</v>
      </c>
      <c r="B30" s="4"/>
      <c r="C30" s="4"/>
      <c r="D30" s="7"/>
      <c r="E30" s="4"/>
      <c r="F30" s="4"/>
      <c r="G30" s="4"/>
    </row>
    <row r="31" spans="1:7" x14ac:dyDescent="0.3">
      <c r="A31" s="4" t="s">
        <v>111</v>
      </c>
      <c r="B31" s="4"/>
      <c r="C31" s="4"/>
      <c r="D31" s="7"/>
      <c r="E31" s="4"/>
      <c r="F31" s="4"/>
      <c r="G31" s="4"/>
    </row>
    <row r="32" spans="1:7" x14ac:dyDescent="0.3">
      <c r="A32" s="8"/>
      <c r="B32" s="8"/>
      <c r="C32" s="8"/>
      <c r="D32" s="9"/>
      <c r="E32" s="8"/>
      <c r="F32" s="8"/>
      <c r="G32" s="8"/>
    </row>
    <row r="33" spans="1:4" x14ac:dyDescent="0.3">
      <c r="D33" s="1"/>
    </row>
    <row r="34" spans="1:4" x14ac:dyDescent="0.3">
      <c r="D34" s="1"/>
    </row>
    <row r="35" spans="1:4" x14ac:dyDescent="0.3">
      <c r="A35" s="1"/>
      <c r="D35" s="1"/>
    </row>
    <row r="36" spans="1:4" x14ac:dyDescent="0.3">
      <c r="D36" s="1"/>
    </row>
    <row r="37" spans="1:4" x14ac:dyDescent="0.3">
      <c r="D37" s="1"/>
    </row>
    <row r="38" spans="1:4" x14ac:dyDescent="0.3">
      <c r="D38" s="1"/>
    </row>
    <row r="39" spans="1:4" x14ac:dyDescent="0.3">
      <c r="D39" s="1"/>
    </row>
    <row r="40" spans="1:4" x14ac:dyDescent="0.3">
      <c r="D40" s="1"/>
    </row>
    <row r="41" spans="1:4" x14ac:dyDescent="0.3">
      <c r="D41" s="1"/>
    </row>
    <row r="42" spans="1:4" x14ac:dyDescent="0.3">
      <c r="D42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F21"/>
  <sheetViews>
    <sheetView zoomScaleNormal="100" workbookViewId="0">
      <selection activeCell="B28" sqref="B28"/>
    </sheetView>
  </sheetViews>
  <sheetFormatPr defaultRowHeight="14.4" x14ac:dyDescent="0.3"/>
  <cols>
    <col min="1" max="1" width="41.33203125" customWidth="1"/>
    <col min="2" max="2" width="40.33203125" customWidth="1"/>
    <col min="3" max="3" width="13.5546875" customWidth="1"/>
    <col min="4" max="5" width="18.44140625" customWidth="1"/>
    <col min="6" max="6" width="18.33203125" customWidth="1"/>
  </cols>
  <sheetData>
    <row r="1" spans="1:6" ht="28.2" x14ac:dyDescent="0.3">
      <c r="A1" s="10" t="s">
        <v>30</v>
      </c>
      <c r="B1" s="11" t="s">
        <v>31</v>
      </c>
      <c r="C1" s="16" t="s">
        <v>112</v>
      </c>
      <c r="D1" s="6" t="s">
        <v>113</v>
      </c>
      <c r="E1" s="6" t="s">
        <v>114</v>
      </c>
      <c r="F1" s="10" t="s">
        <v>115</v>
      </c>
    </row>
    <row r="2" spans="1:6" s="1" customFormat="1" x14ac:dyDescent="0.3">
      <c r="A2" s="12" t="s">
        <v>136</v>
      </c>
      <c r="B2" s="7" t="s">
        <v>135</v>
      </c>
      <c r="C2" s="13"/>
      <c r="D2" s="7">
        <f>COUNTIFS('Rezultāti-Results'!$E$2:$E$52,'Kopsavilkums-Summary'!A2,'Rezultāti-Results'!$D$2:$D$52, "Publicēts")</f>
        <v>0</v>
      </c>
      <c r="E2" s="7">
        <f>COUNTIFS('Rezultāti-Results'!$E$2:$E$52,'Kopsavilkums-Summary'!A2,'Rezultāti-Results'!$D$2:$D$52, "Iesniegts")</f>
        <v>0</v>
      </c>
      <c r="F2" s="12">
        <f>COUNTIFS('Rezultāti-Results'!$E$2:$E$52,'Kopsavilkums-Summary'!A2,'Rezultāti-Results'!$D$2:$D$52, "Procesā")</f>
        <v>0</v>
      </c>
    </row>
    <row r="3" spans="1:6" s="1" customFormat="1" x14ac:dyDescent="0.3">
      <c r="A3" s="12" t="s">
        <v>139</v>
      </c>
      <c r="B3" s="7" t="s">
        <v>36</v>
      </c>
      <c r="C3" s="13"/>
      <c r="D3" s="7">
        <f>COUNTIFS('Rezultāti-Results'!$E$2:$E$52,'Kopsavilkums-Summary'!A3,'Rezultāti-Results'!$D$2:$D$52, "Publicēts")</f>
        <v>0</v>
      </c>
      <c r="E3" s="7">
        <f>COUNTIFS('Rezultāti-Results'!$E$2:$E$52,'Kopsavilkums-Summary'!A3,'Rezultāti-Results'!$D$2:$D$52, "Iesniegts")</f>
        <v>0</v>
      </c>
      <c r="F3" s="12">
        <f>COUNTIFS('Rezultāti-Results'!$E$2:$E$52,'Kopsavilkums-Summary'!A3,'Rezultāti-Results'!$D$2:$D$52, "Procesā")</f>
        <v>0</v>
      </c>
    </row>
    <row r="4" spans="1:6" s="1" customFormat="1" x14ac:dyDescent="0.3">
      <c r="A4" s="12" t="s">
        <v>39</v>
      </c>
      <c r="B4" s="7" t="s">
        <v>40</v>
      </c>
      <c r="C4" s="13"/>
      <c r="D4" s="7">
        <f>COUNTIFS('Rezultāti-Results'!$E$2:$E$52,'Kopsavilkums-Summary'!A4,'Rezultāti-Results'!$D$2:$D$52, "Publicēts")</f>
        <v>0</v>
      </c>
      <c r="E4" s="7">
        <f>COUNTIFS('Rezultāti-Results'!$E$2:$E$52,'Kopsavilkums-Summary'!A4,'Rezultāti-Results'!$D$2:$D$52, "Iesniegts")</f>
        <v>0</v>
      </c>
      <c r="F4" s="12">
        <f>COUNTIFS('Rezultāti-Results'!$E$2:$E$52,'Kopsavilkums-Summary'!A4,'Rezultāti-Results'!$D$2:$D$52, "Procesā")</f>
        <v>0</v>
      </c>
    </row>
    <row r="5" spans="1:6" s="1" customFormat="1" ht="27.6" x14ac:dyDescent="0.3">
      <c r="A5" s="12" t="s">
        <v>140</v>
      </c>
      <c r="B5" s="7" t="s">
        <v>43</v>
      </c>
      <c r="C5" s="13"/>
      <c r="D5" s="7">
        <f>COUNTIFS('Rezultāti-Results'!$E$2:$E$52,'Kopsavilkums-Summary'!A5,'Rezultāti-Results'!$D$2:$D$52, "Publicēts")</f>
        <v>0</v>
      </c>
      <c r="E5" s="7">
        <f>COUNTIFS('Rezultāti-Results'!$E$2:$E$52,'Kopsavilkums-Summary'!A5,'Rezultāti-Results'!$D$2:$D$52, "Iesniegts")</f>
        <v>0</v>
      </c>
      <c r="F5" s="12">
        <f>COUNTIFS('Rezultāti-Results'!$E$2:$E$52,'Kopsavilkums-Summary'!A5,'Rezultāti-Results'!$D$2:$D$52, "Procesā")</f>
        <v>0</v>
      </c>
    </row>
    <row r="6" spans="1:6" s="1" customFormat="1" x14ac:dyDescent="0.3">
      <c r="A6" s="12" t="s">
        <v>141</v>
      </c>
      <c r="B6" s="7" t="s">
        <v>46</v>
      </c>
      <c r="C6" s="13"/>
      <c r="D6" s="7">
        <f>COUNTIFS('Rezultāti-Results'!$E$2:$E$52,'Kopsavilkums-Summary'!A6,'Rezultāti-Results'!$D$2:$D$52, "Publicēts")</f>
        <v>0</v>
      </c>
      <c r="E6" s="7">
        <f>COUNTIFS('Rezultāti-Results'!$E$2:$E$52,'Kopsavilkums-Summary'!A6,'Rezultāti-Results'!$D$2:$D$52, "Iesniegts")</f>
        <v>0</v>
      </c>
      <c r="F6" s="12">
        <f>COUNTIFS('Rezultāti-Results'!$E$2:$E$52,'Kopsavilkums-Summary'!A6,'Rezultāti-Results'!$D$2:$D$52, "Procesā")</f>
        <v>0</v>
      </c>
    </row>
    <row r="7" spans="1:6" s="1" customFormat="1" x14ac:dyDescent="0.3">
      <c r="A7" s="12" t="s">
        <v>142</v>
      </c>
      <c r="B7" s="7" t="s">
        <v>49</v>
      </c>
      <c r="C7" s="13"/>
      <c r="D7" s="7">
        <f>COUNTIFS('Rezultāti-Results'!$E$2:$E$52,'Kopsavilkums-Summary'!A7,'Rezultāti-Results'!$D$2:$D$52, "Publicēts")</f>
        <v>0</v>
      </c>
      <c r="E7" s="7">
        <f>COUNTIFS('Rezultāti-Results'!$E$2:$E$52,'Kopsavilkums-Summary'!A7,'Rezultāti-Results'!$D$2:$D$52, "Iesniegts")</f>
        <v>0</v>
      </c>
      <c r="F7" s="12">
        <f>COUNTIFS('Rezultāti-Results'!$E$2:$E$52,'Kopsavilkums-Summary'!A7,'Rezultāti-Results'!$D$2:$D$52, "Procesā")</f>
        <v>0</v>
      </c>
    </row>
    <row r="8" spans="1:6" s="1" customFormat="1" x14ac:dyDescent="0.3">
      <c r="A8" s="12" t="s">
        <v>143</v>
      </c>
      <c r="B8" s="7" t="s">
        <v>52</v>
      </c>
      <c r="C8" s="13"/>
      <c r="D8" s="7">
        <f>COUNTIFS('Rezultāti-Results'!$E$2:$E$52,'Kopsavilkums-Summary'!A8,'Rezultāti-Results'!$D$2:$D$52, "Publicēts")</f>
        <v>0</v>
      </c>
      <c r="E8" s="7">
        <f>COUNTIFS('Rezultāti-Results'!$E$2:$E$52,'Kopsavilkums-Summary'!A8,'Rezultāti-Results'!$D$2:$D$52, "Iesniegts")</f>
        <v>0</v>
      </c>
      <c r="F8" s="12">
        <f>COUNTIFS('Rezultāti-Results'!$E$2:$E$52,'Kopsavilkums-Summary'!A8,'Rezultāti-Results'!$D$2:$D$52, "Procesā")</f>
        <v>0</v>
      </c>
    </row>
    <row r="9" spans="1:6" s="1" customFormat="1" x14ac:dyDescent="0.3">
      <c r="A9" s="12" t="s">
        <v>55</v>
      </c>
      <c r="B9" s="7" t="s">
        <v>56</v>
      </c>
      <c r="C9" s="13"/>
      <c r="D9" s="7">
        <f>COUNTIFS('Rezultāti-Results'!$E$2:$E$52,'Kopsavilkums-Summary'!A9,'Rezultāti-Results'!$D$2:$D$52, "Publicēts")</f>
        <v>0</v>
      </c>
      <c r="E9" s="7">
        <f>COUNTIFS('Rezultāti-Results'!$E$2:$E$52,'Kopsavilkums-Summary'!A9,'Rezultāti-Results'!$D$2:$D$52, "Iesniegts")</f>
        <v>0</v>
      </c>
      <c r="F9" s="12">
        <f>COUNTIFS('Rezultāti-Results'!$E$2:$E$52,'Kopsavilkums-Summary'!A9,'Rezultāti-Results'!$D$2:$D$52, "Procesā")</f>
        <v>0</v>
      </c>
    </row>
    <row r="10" spans="1:6" s="1" customFormat="1" x14ac:dyDescent="0.3">
      <c r="A10" s="12" t="s">
        <v>59</v>
      </c>
      <c r="B10" s="7" t="s">
        <v>60</v>
      </c>
      <c r="C10" s="13"/>
      <c r="D10" s="7">
        <f>COUNTIFS('Rezultāti-Results'!$E$2:$E$52,'Kopsavilkums-Summary'!A10,'Rezultāti-Results'!$D$2:$D$52, "Publicēts")</f>
        <v>0</v>
      </c>
      <c r="E10" s="7">
        <f>COUNTIFS('Rezultāti-Results'!$E$2:$E$52,'Kopsavilkums-Summary'!A10,'Rezultāti-Results'!$D$2:$D$52, "Iesniegts")</f>
        <v>0</v>
      </c>
      <c r="F10" s="12">
        <f>COUNTIFS('Rezultāti-Results'!$E$2:$E$52,'Kopsavilkums-Summary'!A10,'Rezultāti-Results'!$D$2:$D$52, "Procesā")</f>
        <v>0</v>
      </c>
    </row>
    <row r="11" spans="1:6" s="1" customFormat="1" x14ac:dyDescent="0.3">
      <c r="A11" s="12" t="s">
        <v>137</v>
      </c>
      <c r="B11" s="7" t="s">
        <v>62</v>
      </c>
      <c r="C11" s="13"/>
      <c r="D11" s="7">
        <f>COUNTIFS('Rezultāti-Results'!$E$2:$E$52,'Kopsavilkums-Summary'!A11,'Rezultāti-Results'!$D$2:$D$52, "Publicēts")</f>
        <v>0</v>
      </c>
      <c r="E11" s="7">
        <f>COUNTIFS('Rezultāti-Results'!$E$2:$E$52,'Kopsavilkums-Summary'!A11,'Rezultāti-Results'!$D$2:$D$52, "Iesniegts")</f>
        <v>0</v>
      </c>
      <c r="F11" s="12">
        <f>COUNTIFS('Rezultāti-Results'!$E$2:$E$52,'Kopsavilkums-Summary'!A11,'Rezultāti-Results'!$D$2:$D$52, "Procesā")</f>
        <v>0</v>
      </c>
    </row>
    <row r="12" spans="1:6" s="1" customFormat="1" ht="27.6" x14ac:dyDescent="0.3">
      <c r="A12" s="12" t="s">
        <v>144</v>
      </c>
      <c r="B12" s="7" t="s">
        <v>65</v>
      </c>
      <c r="C12" s="13"/>
      <c r="D12" s="7">
        <f>COUNTIFS('Rezultāti-Results'!$E$2:$E$52,'Kopsavilkums-Summary'!A12,'Rezultāti-Results'!$D$2:$D$52, "Publicēts")</f>
        <v>0</v>
      </c>
      <c r="E12" s="7">
        <f>COUNTIFS('Rezultāti-Results'!$E$2:$E$52,'Kopsavilkums-Summary'!A12,'Rezultāti-Results'!$D$2:$D$52, "Iesniegts")</f>
        <v>0</v>
      </c>
      <c r="F12" s="12">
        <f>COUNTIFS('Rezultāti-Results'!$E$2:$E$52,'Kopsavilkums-Summary'!A12,'Rezultāti-Results'!$D$2:$D$52, "Procesā")</f>
        <v>0</v>
      </c>
    </row>
    <row r="13" spans="1:6" s="1" customFormat="1" x14ac:dyDescent="0.3">
      <c r="A13" s="12" t="s">
        <v>145</v>
      </c>
      <c r="B13" s="7" t="s">
        <v>68</v>
      </c>
      <c r="C13" s="13"/>
      <c r="D13" s="7">
        <f>COUNTIFS('Rezultāti-Results'!$E$2:$E$52,'Kopsavilkums-Summary'!A13,'Rezultāti-Results'!$D$2:$D$52, "Publicēts")</f>
        <v>0</v>
      </c>
      <c r="E13" s="7">
        <f>COUNTIFS('Rezultāti-Results'!$E$2:$E$52,'Kopsavilkums-Summary'!A13,'Rezultāti-Results'!$D$2:$D$52, "Iesniegts")</f>
        <v>0</v>
      </c>
      <c r="F13" s="12">
        <f>COUNTIFS('Rezultāti-Results'!$E$2:$E$52,'Kopsavilkums-Summary'!A13,'Rezultāti-Results'!$D$2:$D$52, "Procesā")</f>
        <v>0</v>
      </c>
    </row>
    <row r="14" spans="1:6" s="1" customFormat="1" x14ac:dyDescent="0.3">
      <c r="A14" s="12" t="s">
        <v>71</v>
      </c>
      <c r="B14" s="7" t="s">
        <v>72</v>
      </c>
      <c r="C14" s="13"/>
      <c r="D14" s="7">
        <f>COUNTIFS('Rezultāti-Results'!$E$2:$E$52,'Kopsavilkums-Summary'!A14,'Rezultāti-Results'!$D$2:$D$52, "Publicēts")</f>
        <v>0</v>
      </c>
      <c r="E14" s="7">
        <f>COUNTIFS('Rezultāti-Results'!$E$2:$E$52,'Kopsavilkums-Summary'!A14,'Rezultāti-Results'!$D$2:$D$52, "Iesniegts")</f>
        <v>0</v>
      </c>
      <c r="F14" s="12">
        <f>COUNTIFS('Rezultāti-Results'!$E$2:$E$52,'Kopsavilkums-Summary'!A14,'Rezultāti-Results'!$D$2:$D$52, "Procesā")</f>
        <v>0</v>
      </c>
    </row>
    <row r="15" spans="1:6" s="1" customFormat="1" x14ac:dyDescent="0.3">
      <c r="A15" s="12" t="s">
        <v>138</v>
      </c>
      <c r="B15" s="7" t="s">
        <v>76</v>
      </c>
      <c r="C15" s="13"/>
      <c r="D15" s="7">
        <f>COUNTIFS('Rezultāti-Results'!$E$2:$E$52,'Kopsavilkums-Summary'!A15,'Rezultāti-Results'!$D$2:$D$52, "Publicēts")</f>
        <v>0</v>
      </c>
      <c r="E15" s="7">
        <f>COUNTIFS('Rezultāti-Results'!$E$2:$E$52,'Kopsavilkums-Summary'!A15,'Rezultāti-Results'!$D$2:$D$52, "Iesniegts")</f>
        <v>0</v>
      </c>
      <c r="F15" s="12">
        <f>COUNTIFS('Rezultāti-Results'!$E$2:$E$52,'Kopsavilkums-Summary'!A15,'Rezultāti-Results'!$D$2:$D$52, "Procesā")</f>
        <v>0</v>
      </c>
    </row>
    <row r="16" spans="1:6" s="1" customFormat="1" x14ac:dyDescent="0.3">
      <c r="A16" s="12" t="s">
        <v>80</v>
      </c>
      <c r="B16" s="7" t="s">
        <v>81</v>
      </c>
      <c r="C16" s="13"/>
      <c r="D16" s="7">
        <f>COUNTIFS('Rezultāti-Results'!$E$2:$E$52,'Kopsavilkums-Summary'!A16,'Rezultāti-Results'!$D$2:$D$52, "Publicēts")</f>
        <v>0</v>
      </c>
      <c r="E16" s="7">
        <f>COUNTIFS('Rezultāti-Results'!$E$2:$E$52,'Kopsavilkums-Summary'!A16,'Rezultāti-Results'!$D$2:$D$52, "Iesniegts")</f>
        <v>0</v>
      </c>
      <c r="F16" s="12">
        <f>COUNTIFS('Rezultāti-Results'!$E$2:$E$52,'Kopsavilkums-Summary'!A16,'Rezultāti-Results'!$D$2:$D$52, "Procesā")</f>
        <v>0</v>
      </c>
    </row>
    <row r="17" spans="1:6" s="1" customFormat="1" x14ac:dyDescent="0.3">
      <c r="A17" s="12" t="s">
        <v>85</v>
      </c>
      <c r="B17" s="7" t="s">
        <v>86</v>
      </c>
      <c r="C17" s="13"/>
      <c r="D17" s="7">
        <f>COUNTIFS('Rezultāti-Results'!$E$2:$E$52,'Kopsavilkums-Summary'!A17,'Rezultāti-Results'!$D$2:$D$52, "Publicēts")</f>
        <v>0</v>
      </c>
      <c r="E17" s="7">
        <f>COUNTIFS('Rezultāti-Results'!$E$2:$E$52,'Kopsavilkums-Summary'!A17,'Rezultāti-Results'!$D$2:$D$52, "Iesniegts")</f>
        <v>0</v>
      </c>
      <c r="F17" s="12">
        <f>COUNTIFS('Rezultāti-Results'!$E$2:$E$52,'Kopsavilkums-Summary'!A17,'Rezultāti-Results'!$D$2:$D$52, "Procesā")</f>
        <v>0</v>
      </c>
    </row>
    <row r="18" spans="1:6" s="1" customFormat="1" x14ac:dyDescent="0.3">
      <c r="A18" s="12" t="s">
        <v>90</v>
      </c>
      <c r="B18" s="7" t="s">
        <v>91</v>
      </c>
      <c r="C18" s="13"/>
      <c r="D18" s="7">
        <f>COUNTIFS('Rezultāti-Results'!$E$2:$E$52,'Kopsavilkums-Summary'!A18,'Rezultāti-Results'!$D$2:$D$52, "Publicēts")</f>
        <v>0</v>
      </c>
      <c r="E18" s="7">
        <f>COUNTIFS('Rezultāti-Results'!$E$2:$E$52,'Kopsavilkums-Summary'!A18,'Rezultāti-Results'!$D$2:$D$52, "Iesniegts")</f>
        <v>0</v>
      </c>
      <c r="F18" s="12">
        <f>COUNTIFS('Rezultāti-Results'!$E$2:$E$52,'Kopsavilkums-Summary'!A18,'Rezultāti-Results'!$D$2:$D$52, "Procesā")</f>
        <v>0</v>
      </c>
    </row>
    <row r="19" spans="1:6" s="1" customFormat="1" x14ac:dyDescent="0.3">
      <c r="A19" s="12" t="s">
        <v>95</v>
      </c>
      <c r="B19" s="7" t="s">
        <v>96</v>
      </c>
      <c r="C19" s="13"/>
      <c r="D19" s="7">
        <f>COUNTIFS('Rezultāti-Results'!$E$2:$E$52,'Kopsavilkums-Summary'!A19,'Rezultāti-Results'!$D$2:$D$52, "Publicēts")</f>
        <v>0</v>
      </c>
      <c r="E19" s="7">
        <f>COUNTIFS('Rezultāti-Results'!$E$2:$E$52,'Kopsavilkums-Summary'!A19,'Rezultāti-Results'!$D$2:$D$52, "Iesniegts")</f>
        <v>0</v>
      </c>
      <c r="F19" s="12">
        <f>COUNTIFS('Rezultāti-Results'!$E$2:$E$52,'Kopsavilkums-Summary'!A19,'Rezultāti-Results'!$D$2:$D$52, "Procesā")</f>
        <v>0</v>
      </c>
    </row>
    <row r="20" spans="1:6" s="1" customFormat="1" x14ac:dyDescent="0.3">
      <c r="A20" s="12" t="s">
        <v>99</v>
      </c>
      <c r="B20" s="7" t="s">
        <v>100</v>
      </c>
      <c r="C20" s="13"/>
      <c r="D20" s="7">
        <f>COUNTIFS('Rezultāti-Results'!$E$2:$E$52,'Kopsavilkums-Summary'!A20,'Rezultāti-Results'!$D$2:$D$52, "Publicēts")</f>
        <v>0</v>
      </c>
      <c r="E20" s="7">
        <f>COUNTIFS('Rezultāti-Results'!$E$2:$E$52,'Kopsavilkums-Summary'!A20,'Rezultāti-Results'!$D$2:$D$52, "Iesniegts")</f>
        <v>0</v>
      </c>
      <c r="F20" s="12">
        <f>COUNTIFS('Rezultāti-Results'!$E$2:$E$52,'Kopsavilkums-Summary'!A20,'Rezultāti-Results'!$D$2:$D$52, "Procesā")</f>
        <v>0</v>
      </c>
    </row>
    <row r="21" spans="1:6" s="2" customFormat="1" x14ac:dyDescent="0.3">
      <c r="A21" s="14" t="s">
        <v>102</v>
      </c>
      <c r="B21" s="15" t="s">
        <v>103</v>
      </c>
      <c r="C21" s="15"/>
      <c r="D21" s="18">
        <f>COUNTIFS('Rezultāti-Results'!$E$2:$E$52,'Kopsavilkums-Summary'!A21,'Rezultāti-Results'!$D$2:$D$52, "Publicēts")</f>
        <v>0</v>
      </c>
      <c r="E21" s="19">
        <f>COUNTIFS('Rezultāti-Results'!$E$2:$E$52,'Kopsavilkums-Summary'!A21,'Rezultāti-Results'!$D$2:$D$52, "Iesniegts")</f>
        <v>0</v>
      </c>
      <c r="F21" s="14">
        <f>COUNTIFS('Rezultāti-Results'!$E$2:$E$52,'Kopsavilkums-Summary'!A21,'Rezultāti-Results'!$D$2:$D$52, "Procesā")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B9291A-91F9-40A8-9A4C-454218F3E5B0}">
  <ds:schemaRefs>
    <ds:schemaRef ds:uri="df49a756-3c4b-43ae-9123-7673bb107b25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FF7867A-89FB-4E33-B8C4-CA673D468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12.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2026-01-29T10:33:33Z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