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PN\01_VPP\VARAM_Daba_2_jaunais\IUK\Nr.2_IUK_Nolikuma_grozijumi_Rakstiskā procedura\NOLIKUMS_ar_grozijumiem_05.06.2026\"/>
    </mc:Choice>
  </mc:AlternateContent>
  <xr:revisionPtr revIDLastSave="0" documentId="13_ncr:1_{A7BC37ED-7EF7-47BF-8266-BED0BAADAF74}" xr6:coauthVersionLast="47" xr6:coauthVersionMax="47" xr10:uidLastSave="{00000000-0000-0000-0000-000000000000}"/>
  <bookViews>
    <workbookView xWindow="-120" yWindow="-120" windowWidth="29040" windowHeight="15720" xr2:uid="{C83CC97A-C4AC-4821-8291-0AA41FD58977}"/>
  </bookViews>
  <sheets>
    <sheet name="Zinātniskās grupas saraksts" sheetId="1" r:id="rId1"/>
    <sheet name="PLE aprēķina piemērs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15" i="3" l="1"/>
  <c r="AE9" i="3"/>
  <c r="AE14" i="3"/>
  <c r="AF7" i="3"/>
  <c r="AE10" i="3"/>
  <c r="X15" i="3"/>
  <c r="AC15" i="3"/>
  <c r="AB15" i="3"/>
  <c r="AA15" i="3"/>
  <c r="Z15" i="3"/>
  <c r="Y15" i="3"/>
  <c r="W15" i="3"/>
  <c r="V15" i="3"/>
  <c r="U15" i="3"/>
  <c r="T15" i="3"/>
  <c r="S15" i="3"/>
  <c r="R15" i="3"/>
  <c r="Q15" i="3"/>
  <c r="P15" i="3"/>
  <c r="O15" i="3"/>
  <c r="N15" i="3"/>
  <c r="M15" i="3"/>
  <c r="L15" i="3"/>
  <c r="K15" i="3"/>
  <c r="J15" i="3"/>
  <c r="I15" i="3"/>
  <c r="H15" i="3"/>
  <c r="G15" i="3"/>
  <c r="F15" i="3"/>
  <c r="E15" i="3"/>
  <c r="D15" i="3"/>
  <c r="AE13" i="3"/>
  <c r="AE12" i="3"/>
  <c r="AE11" i="3"/>
</calcChain>
</file>

<file path=xl/sharedStrings.xml><?xml version="1.0" encoding="utf-8"?>
<sst xmlns="http://schemas.openxmlformats.org/spreadsheetml/2006/main" count="54" uniqueCount="49">
  <si>
    <t>Zinātniskās grupas saraksts</t>
  </si>
  <si>
    <t>Vārds, uzvārds</t>
  </si>
  <si>
    <t>Nostrādāto stundu skaits</t>
  </si>
  <si>
    <t>Projekta vadītājs</t>
  </si>
  <si>
    <t>Projekta galvenais izpildītājs</t>
  </si>
  <si>
    <t>Projekta izpildītājs</t>
  </si>
  <si>
    <t>Projekta izpildītājs - studējošais</t>
  </si>
  <si>
    <t>Gadi</t>
  </si>
  <si>
    <t>Mēneši</t>
  </si>
  <si>
    <t>Projektā ieņemamais amats</t>
  </si>
  <si>
    <t>Jaunais zinātnieks (atzīmēt ar "x")</t>
  </si>
  <si>
    <t>PIEMĒRS</t>
  </si>
  <si>
    <t>VPP PIEMĒRS, JA PROJEKTA ĪSTENOŠANAS PERIODS NAV PILNI GADI (PIEMĒRAM, 26 MĒNEŠI)</t>
  </si>
  <si>
    <t>Gads</t>
  </si>
  <si>
    <t>PLE
26 mēn
vidēji kopā</t>
  </si>
  <si>
    <t>PLE kontrole,
vai ir 0,25 PLE vidēji mēnesī</t>
  </si>
  <si>
    <t>Mēnešu skaits</t>
  </si>
  <si>
    <t>Darba stundu skaits mēnesī</t>
  </si>
  <si>
    <t>Projekta izpildītājs - 1.studējošais</t>
  </si>
  <si>
    <t>Projekta izpildītājs - 2.studējošais</t>
  </si>
  <si>
    <t>Projekta izpildītājs - 3.studējošais</t>
  </si>
  <si>
    <t>Projekta izpildītājs - 4.studējošais</t>
  </si>
  <si>
    <t>Projekta izpildītājs - 5.studējošais</t>
  </si>
  <si>
    <t>Projekta izpildītājs - 6.studējošais</t>
  </si>
  <si>
    <t xml:space="preserve">PLE visiem studējošiem kopā </t>
  </si>
  <si>
    <t xml:space="preserve"> Studējošo vidējā slodze mēnesī nedrīkst būt mazāka par 0,25 visā projekta īstenošanas periodā, kad studējošais ir nodarbināts.</t>
  </si>
  <si>
    <r>
      <t>Lai izpildītu šo nolikuma nosacījumu, vispirms tiek veikta pārbaude, vai studējošais ir nodarbināts ne mazāk kā 0,25 PLE vidēji mēnesi</t>
    </r>
    <r>
      <rPr>
        <sz val="12"/>
        <color theme="7" tint="0.39997558519241921"/>
        <rFont val="Times New Roman"/>
        <family val="1"/>
      </rPr>
      <t xml:space="preserve"> </t>
    </r>
    <r>
      <rPr>
        <sz val="12"/>
        <rFont val="Times New Roman"/>
        <family val="1"/>
        <charset val="186"/>
      </rPr>
      <t>projekta īstenošanas periodā, kad studējošais ir nodarbināts.</t>
    </r>
  </si>
  <si>
    <t xml:space="preserve">PLE min 1.stud = </t>
  </si>
  <si>
    <r>
      <t>(Fsn</t>
    </r>
    <r>
      <rPr>
        <b/>
        <vertAlign val="superscript"/>
        <sz val="12"/>
        <rFont val="Times New Roman"/>
        <family val="1"/>
        <charset val="186"/>
      </rPr>
      <t>1</t>
    </r>
    <r>
      <rPr>
        <b/>
        <sz val="12"/>
        <rFont val="Times New Roman"/>
        <family val="1"/>
        <charset val="186"/>
      </rPr>
      <t>+Fsn</t>
    </r>
    <r>
      <rPr>
        <b/>
        <vertAlign val="superscript"/>
        <sz val="12"/>
        <rFont val="Times New Roman"/>
        <family val="1"/>
        <charset val="186"/>
      </rPr>
      <t>2</t>
    </r>
    <r>
      <rPr>
        <b/>
        <sz val="12"/>
        <rFont val="Times New Roman"/>
        <family val="1"/>
        <charset val="186"/>
      </rPr>
      <t>+Fsn</t>
    </r>
    <r>
      <rPr>
        <b/>
        <vertAlign val="superscript"/>
        <sz val="12"/>
        <rFont val="Times New Roman"/>
        <family val="1"/>
        <charset val="186"/>
      </rPr>
      <t>n</t>
    </r>
    <r>
      <rPr>
        <b/>
        <sz val="12"/>
        <rFont val="Times New Roman"/>
        <family val="1"/>
        <charset val="186"/>
      </rPr>
      <t>)</t>
    </r>
  </si>
  <si>
    <r>
      <t>(Dsn</t>
    </r>
    <r>
      <rPr>
        <b/>
        <vertAlign val="superscript"/>
        <sz val="12"/>
        <rFont val="Times New Roman"/>
        <family val="1"/>
        <charset val="186"/>
      </rPr>
      <t>1</t>
    </r>
    <r>
      <rPr>
        <b/>
        <sz val="12"/>
        <rFont val="Times New Roman"/>
        <family val="1"/>
        <charset val="186"/>
      </rPr>
      <t>+Dsn</t>
    </r>
    <r>
      <rPr>
        <b/>
        <vertAlign val="superscript"/>
        <sz val="12"/>
        <rFont val="Times New Roman"/>
        <family val="1"/>
        <charset val="186"/>
      </rPr>
      <t>2</t>
    </r>
    <r>
      <rPr>
        <b/>
        <sz val="12"/>
        <rFont val="Times New Roman"/>
        <family val="1"/>
        <charset val="186"/>
      </rPr>
      <t>+Dsn</t>
    </r>
    <r>
      <rPr>
        <b/>
        <vertAlign val="superscript"/>
        <sz val="12"/>
        <rFont val="Times New Roman"/>
        <family val="1"/>
        <charset val="186"/>
      </rPr>
      <t>n</t>
    </r>
    <r>
      <rPr>
        <b/>
        <sz val="12"/>
        <rFont val="Times New Roman"/>
        <family val="1"/>
        <charset val="186"/>
      </rPr>
      <t>)</t>
    </r>
  </si>
  <si>
    <r>
      <t>Fsn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>- faktiski nostrādātais darba stundu skaits mēnesī projekta īstenošanas periodā, kurā ir strādājis studējošais</t>
    </r>
  </si>
  <si>
    <r>
      <t>Fsn</t>
    </r>
    <r>
      <rPr>
        <vertAlign val="superscript"/>
        <sz val="12"/>
        <rFont val="Times New Roman"/>
        <family val="1"/>
        <charset val="186"/>
      </rPr>
      <t>2</t>
    </r>
    <r>
      <rPr>
        <sz val="12"/>
        <rFont val="Times New Roman"/>
        <family val="1"/>
        <charset val="186"/>
      </rPr>
      <t>- faktiski nostrādātais darba stundu skaits mēnesī projekta īstenošanas periodā, kurā ir strādājis studējošais</t>
    </r>
  </si>
  <si>
    <r>
      <t>Fsn</t>
    </r>
    <r>
      <rPr>
        <vertAlign val="superscript"/>
        <sz val="12"/>
        <rFont val="Times New Roman"/>
        <family val="1"/>
        <charset val="186"/>
      </rPr>
      <t>n</t>
    </r>
    <r>
      <rPr>
        <sz val="12"/>
        <rFont val="Times New Roman"/>
        <family val="1"/>
        <charset val="186"/>
      </rPr>
      <t>- faktiski nostrādātais darba stundu skaits mēnesī projekta īstenošanas periodā, kurā ir strādājis studējošais</t>
    </r>
  </si>
  <si>
    <r>
      <t>Dsn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 xml:space="preserve">-  mēneša darba stundu skaits projekta īstenošanas periodā, kurā ir strādājis studējošais </t>
    </r>
  </si>
  <si>
    <r>
      <t>Dsn</t>
    </r>
    <r>
      <rPr>
        <vertAlign val="superscript"/>
        <sz val="12"/>
        <rFont val="Times New Roman"/>
        <family val="1"/>
        <charset val="186"/>
      </rPr>
      <t>2</t>
    </r>
    <r>
      <rPr>
        <sz val="12"/>
        <rFont val="Times New Roman"/>
        <family val="1"/>
        <charset val="186"/>
      </rPr>
      <t xml:space="preserve">-  mēneša darba stundu skaits projekta īstenošanas periodā, kurā ir strādājis studējošais </t>
    </r>
  </si>
  <si>
    <r>
      <t>Dsn</t>
    </r>
    <r>
      <rPr>
        <vertAlign val="superscript"/>
        <sz val="12"/>
        <rFont val="Times New Roman"/>
        <family val="1"/>
        <charset val="186"/>
      </rPr>
      <t>n</t>
    </r>
    <r>
      <rPr>
        <sz val="12"/>
        <rFont val="Times New Roman"/>
        <family val="1"/>
        <charset val="186"/>
      </rPr>
      <t xml:space="preserve">-  mēneša darba stundu skaits  projekta īstenošanas periodā, kurā ir strādājis studējošais </t>
    </r>
  </si>
  <si>
    <r>
      <t>VPP konkursa nolikuma Projekta pieteikumā norādītās zinātniskās grupas iekļautajiem studējošajiem</t>
    </r>
    <r>
      <rPr>
        <b/>
        <i/>
        <u/>
        <sz val="12"/>
        <rFont val="Times New Roman"/>
        <family val="1"/>
        <charset val="186"/>
      </rPr>
      <t xml:space="preserve"> vidējā slodze</t>
    </r>
    <r>
      <rPr>
        <i/>
        <sz val="12"/>
        <rFont val="Times New Roman"/>
        <family val="1"/>
        <charset val="186"/>
      </rPr>
      <t xml:space="preserve"> visā projekta īstenošanas laikā, piemēram, ir vismaz 2 PLE.  Tas nozīmē, ka projekta īstenotājs visā projekta īstenošanas laikā nodrošina vismaz 2 (divas) pilna laika darba vietas projektā neatkarīgi no studējošo skaita, kurš var mainīties visā projekta īstenošanas laikā.</t>
    </r>
  </si>
  <si>
    <t>2) Projektā sasniegto  vidējo PLE visiem studējošiem Padome rēķina pēc formulas:</t>
  </si>
  <si>
    <t xml:space="preserve">PLE vid kopā = </t>
  </si>
  <si>
    <r>
      <t>Fsn</t>
    </r>
    <r>
      <rPr>
        <b/>
        <vertAlign val="superscript"/>
        <sz val="12"/>
        <rFont val="Times New Roman"/>
        <family val="1"/>
        <charset val="186"/>
      </rPr>
      <t>n</t>
    </r>
  </si>
  <si>
    <r>
      <t>Dsn</t>
    </r>
    <r>
      <rPr>
        <b/>
        <vertAlign val="superscript"/>
        <sz val="12"/>
        <color theme="1"/>
        <rFont val="Times New Roman"/>
        <family val="1"/>
        <charset val="186"/>
      </rPr>
      <t>n</t>
    </r>
  </si>
  <si>
    <r>
      <t>Fsn</t>
    </r>
    <r>
      <rPr>
        <vertAlign val="superscript"/>
        <sz val="12"/>
        <color theme="1"/>
        <rFont val="Times New Roman"/>
        <family val="1"/>
        <charset val="186"/>
      </rPr>
      <t>n</t>
    </r>
    <r>
      <rPr>
        <sz val="12"/>
        <color theme="1"/>
        <rFont val="Times New Roman"/>
        <family val="1"/>
        <charset val="186"/>
      </rPr>
      <t xml:space="preserve"> – faktiskais kopējais visu studējošo nostrādāto darba stundu skaits visā projekta īstenošanas periodā</t>
    </r>
  </si>
  <si>
    <r>
      <t>Dsn</t>
    </r>
    <r>
      <rPr>
        <vertAlign val="superscript"/>
        <sz val="12"/>
        <color theme="1"/>
        <rFont val="Times New Roman"/>
        <family val="1"/>
        <charset val="186"/>
      </rPr>
      <t>n</t>
    </r>
    <r>
      <rPr>
        <sz val="12"/>
        <color theme="1"/>
        <rFont val="Times New Roman"/>
        <family val="1"/>
        <charset val="186"/>
      </rPr>
      <t>- kopējais mēnešu darba stundu skaits projekta īstenošanas periodā</t>
    </r>
  </si>
  <si>
    <t>Ja VPP konkursa  nolikumā ir norādīta visu studējošo vidējā  slodze visā projekta īstenošanas laikā.</t>
  </si>
  <si>
    <t>1)</t>
  </si>
  <si>
    <r>
      <t xml:space="preserve">Visu studējošo </t>
    </r>
    <r>
      <rPr>
        <b/>
        <u/>
        <sz val="10"/>
        <rFont val="Times New Roman"/>
        <family val="1"/>
        <charset val="186"/>
      </rPr>
      <t>vidējā slodze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visā projekta īstenošanas laikā.</t>
    </r>
  </si>
  <si>
    <t>Ja studējošo slodze vidēji ir mazāka par 0,25, veicot  vidējo PLE slodzes aprēķinu projektā, šā studējošā darba stundu skaitu aprēķinā neiekļauj.</t>
  </si>
  <si>
    <t>14. pielikums
(datums) līgumam Nr. _________ "Par valsts pētījumu programmu
"Bioloģiskās daudzveidības prioritāro rīcību programmā noteikto pētījumu izstrāde, 2. daļa"</t>
  </si>
  <si>
    <t>14. pielikums
(datums) līgumam Nr. _________ "Par valsts pētījumu programmas 
"Bioloģiskās daudzveidības prioritāro rīcību programmā noteikto pētījumu izstrāde, 2. daļa"
2026.–2028. gadam  projekta īstenošanu"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</si>
</sst>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</font>
    <font>
      <b/>
      <sz val="12"/>
      <color rgb="FFFF0000"/>
      <name val="Times New Roman"/>
      <family val="1"/>
      <charset val="186"/>
    </font>
    <font>
      <sz val="10"/>
      <name val="Times New Roman"/>
      <family val="1"/>
      <charset val="186"/>
    </font>
    <font>
      <i/>
      <sz val="12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b/>
      <u/>
      <sz val="1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b/>
      <sz val="10"/>
      <color rgb="FFED0000"/>
      <name val="Times New Roman"/>
      <family val="1"/>
      <charset val="186"/>
    </font>
    <font>
      <sz val="12"/>
      <color theme="7" tint="0.39997558519241921"/>
      <name val="Times New Roman"/>
      <family val="1"/>
    </font>
    <font>
      <b/>
      <vertAlign val="superscript"/>
      <sz val="12"/>
      <name val="Times New Roman"/>
      <family val="1"/>
      <charset val="186"/>
    </font>
    <font>
      <vertAlign val="superscript"/>
      <sz val="12"/>
      <name val="Times New Roman"/>
      <family val="1"/>
      <charset val="186"/>
    </font>
    <font>
      <b/>
      <i/>
      <u/>
      <sz val="12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vertAlign val="superscript"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u/>
      <sz val="12"/>
      <name val="Times New Roman"/>
      <family val="1"/>
      <charset val="186"/>
    </font>
    <font>
      <vertAlign val="superscript"/>
      <sz val="12"/>
      <color theme="1"/>
      <name val="Times New Roman"/>
      <family val="1"/>
      <charset val="186"/>
    </font>
    <font>
      <b/>
      <sz val="12"/>
      <color rgb="FF00000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54"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1" fillId="0" borderId="0" xfId="0" applyFont="1"/>
    <xf numFmtId="0" fontId="1" fillId="0" borderId="10" xfId="0" applyFont="1" applyBorder="1"/>
    <xf numFmtId="0" fontId="1" fillId="0" borderId="12" xfId="0" applyFont="1" applyBorder="1"/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11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29" xfId="0" applyFont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3" xfId="0" applyFont="1" applyBorder="1"/>
    <xf numFmtId="0" fontId="1" fillId="0" borderId="24" xfId="0" applyFont="1" applyBorder="1"/>
    <xf numFmtId="0" fontId="1" fillId="0" borderId="27" xfId="0" applyFont="1" applyBorder="1"/>
    <xf numFmtId="0" fontId="1" fillId="0" borderId="8" xfId="0" applyFont="1" applyBorder="1"/>
    <xf numFmtId="0" fontId="1" fillId="0" borderId="15" xfId="0" applyFont="1" applyBorder="1"/>
    <xf numFmtId="0" fontId="1" fillId="0" borderId="29" xfId="0" applyFont="1" applyBorder="1"/>
    <xf numFmtId="0" fontId="1" fillId="0" borderId="31" xfId="0" applyFont="1" applyBorder="1"/>
    <xf numFmtId="0" fontId="1" fillId="0" borderId="30" xfId="0" applyFont="1" applyBorder="1"/>
    <xf numFmtId="0" fontId="1" fillId="2" borderId="34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2" fontId="1" fillId="0" borderId="0" xfId="0" applyNumberFormat="1" applyFont="1"/>
    <xf numFmtId="0" fontId="5" fillId="0" borderId="0" xfId="0" applyFont="1"/>
    <xf numFmtId="0" fontId="8" fillId="0" borderId="0" xfId="0" applyFont="1"/>
    <xf numFmtId="0" fontId="5" fillId="0" borderId="41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1" fontId="5" fillId="0" borderId="35" xfId="0" applyNumberFormat="1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2" fontId="5" fillId="0" borderId="48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2" fontId="5" fillId="0" borderId="49" xfId="0" applyNumberFormat="1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2" fontId="5" fillId="0" borderId="13" xfId="0" applyNumberFormat="1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2" fontId="13" fillId="0" borderId="50" xfId="0" applyNumberFormat="1" applyFont="1" applyBorder="1" applyAlignment="1">
      <alignment horizontal="center" vertical="center" wrapText="1"/>
    </xf>
    <xf numFmtId="2" fontId="5" fillId="0" borderId="25" xfId="0" applyNumberFormat="1" applyFont="1" applyBorder="1" applyAlignment="1">
      <alignment horizontal="center"/>
    </xf>
    <xf numFmtId="2" fontId="5" fillId="0" borderId="26" xfId="0" applyNumberFormat="1" applyFont="1" applyBorder="1" applyAlignment="1">
      <alignment horizontal="center"/>
    </xf>
    <xf numFmtId="2" fontId="5" fillId="0" borderId="32" xfId="0" applyNumberFormat="1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5" fillId="0" borderId="32" xfId="0" applyFont="1" applyBorder="1" applyAlignment="1">
      <alignment horizontal="center"/>
    </xf>
    <xf numFmtId="2" fontId="8" fillId="4" borderId="39" xfId="0" applyNumberFormat="1" applyFont="1" applyFill="1" applyBorder="1" applyAlignment="1">
      <alignment horizontal="center"/>
    </xf>
    <xf numFmtId="2" fontId="8" fillId="0" borderId="33" xfId="0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2" fontId="5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64" fontId="8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top" wrapText="1"/>
    </xf>
    <xf numFmtId="0" fontId="7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/>
    </xf>
    <xf numFmtId="0" fontId="2" fillId="0" borderId="51" xfId="0" applyFont="1" applyBorder="1" applyAlignment="1">
      <alignment horizontal="center"/>
    </xf>
    <xf numFmtId="0" fontId="18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21" fillId="0" borderId="0" xfId="0" applyFont="1"/>
    <xf numFmtId="0" fontId="20" fillId="0" borderId="0" xfId="0" applyFont="1" applyAlignment="1">
      <alignment horizontal="justify" vertical="center"/>
    </xf>
    <xf numFmtId="0" fontId="23" fillId="0" borderId="0" xfId="0" applyFont="1"/>
    <xf numFmtId="1" fontId="11" fillId="0" borderId="23" xfId="0" applyNumberFormat="1" applyFont="1" applyBorder="1" applyAlignment="1">
      <alignment horizontal="center" vertical="center"/>
    </xf>
    <xf numFmtId="1" fontId="11" fillId="0" borderId="24" xfId="0" applyNumberFormat="1" applyFont="1" applyBorder="1" applyAlignment="1">
      <alignment horizontal="center" vertical="center"/>
    </xf>
    <xf numFmtId="1" fontId="11" fillId="0" borderId="38" xfId="0" applyNumberFormat="1" applyFont="1" applyBorder="1" applyAlignment="1">
      <alignment horizontal="center" vertical="center"/>
    </xf>
    <xf numFmtId="1" fontId="5" fillId="0" borderId="10" xfId="0" applyNumberFormat="1" applyFont="1" applyBorder="1" applyAlignment="1">
      <alignment horizontal="center" vertical="center" wrapText="1"/>
    </xf>
    <xf numFmtId="1" fontId="5" fillId="0" borderId="7" xfId="0" applyNumberFormat="1" applyFont="1" applyBorder="1" applyAlignment="1">
      <alignment horizontal="center" vertical="center" wrapText="1"/>
    </xf>
    <xf numFmtId="1" fontId="11" fillId="0" borderId="7" xfId="0" applyNumberFormat="1" applyFont="1" applyBorder="1" applyAlignment="1">
      <alignment horizontal="center" vertical="center"/>
    </xf>
    <xf numFmtId="1" fontId="11" fillId="0" borderId="11" xfId="0" applyNumberFormat="1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 wrapText="1"/>
    </xf>
    <xf numFmtId="0" fontId="5" fillId="0" borderId="39" xfId="0" applyFont="1" applyBorder="1"/>
    <xf numFmtId="0" fontId="5" fillId="0" borderId="42" xfId="0" applyFont="1" applyBorder="1" applyAlignment="1">
      <alignment horizontal="left" vertical="center" wrapText="1"/>
    </xf>
    <xf numFmtId="0" fontId="5" fillId="0" borderId="45" xfId="0" applyFont="1" applyBorder="1" applyAlignment="1">
      <alignment horizontal="left" vertical="center" wrapText="1"/>
    </xf>
    <xf numFmtId="0" fontId="1" fillId="0" borderId="38" xfId="0" applyFont="1" applyBorder="1"/>
    <xf numFmtId="0" fontId="1" fillId="0" borderId="3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right" wrapText="1"/>
    </xf>
    <xf numFmtId="0" fontId="3" fillId="0" borderId="2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3" xfId="0" applyFont="1" applyBorder="1" applyAlignment="1">
      <alignment horizont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right" wrapText="1"/>
    </xf>
    <xf numFmtId="0" fontId="2" fillId="0" borderId="7" xfId="0" applyFont="1" applyBorder="1" applyAlignment="1">
      <alignment horizontal="center" wrapText="1"/>
    </xf>
    <xf numFmtId="0" fontId="7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8" fillId="0" borderId="52" xfId="0" applyFont="1" applyBorder="1" applyAlignment="1">
      <alignment horizontal="left" wrapText="1"/>
    </xf>
    <xf numFmtId="0" fontId="8" fillId="0" borderId="53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right" vertical="center" wrapText="1"/>
    </xf>
    <xf numFmtId="0" fontId="2" fillId="0" borderId="51" xfId="0" applyFont="1" applyBorder="1" applyAlignment="1">
      <alignment horizontal="center" wrapText="1"/>
    </xf>
    <xf numFmtId="0" fontId="2" fillId="0" borderId="16" xfId="0" applyFont="1" applyBorder="1" applyAlignment="1">
      <alignment horizontal="center" vertical="top" wrapText="1"/>
    </xf>
    <xf numFmtId="0" fontId="5" fillId="0" borderId="20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164" fontId="8" fillId="4" borderId="47" xfId="0" applyNumberFormat="1" applyFont="1" applyFill="1" applyBorder="1" applyAlignment="1">
      <alignment horizontal="center" vertical="center"/>
    </xf>
    <xf numFmtId="164" fontId="8" fillId="4" borderId="1" xfId="0" applyNumberFormat="1" applyFont="1" applyFill="1" applyBorder="1" applyAlignment="1">
      <alignment horizontal="center" vertical="center"/>
    </xf>
    <xf numFmtId="164" fontId="8" fillId="4" borderId="3" xfId="0" applyNumberFormat="1" applyFont="1" applyFill="1" applyBorder="1" applyAlignment="1">
      <alignment horizontal="center" vertical="center"/>
    </xf>
    <xf numFmtId="164" fontId="8" fillId="4" borderId="4" xfId="0" applyNumberFormat="1" applyFont="1" applyFill="1" applyBorder="1" applyAlignment="1">
      <alignment horizontal="center" vertical="center"/>
    </xf>
    <xf numFmtId="164" fontId="8" fillId="4" borderId="40" xfId="0" applyNumberFormat="1" applyFont="1" applyFill="1" applyBorder="1" applyAlignment="1">
      <alignment horizontal="center" vertical="center"/>
    </xf>
    <xf numFmtId="164" fontId="8" fillId="4" borderId="48" xfId="0" applyNumberFormat="1" applyFont="1" applyFill="1" applyBorder="1" applyAlignment="1">
      <alignment horizontal="center" vertical="center"/>
    </xf>
    <xf numFmtId="0" fontId="5" fillId="0" borderId="47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39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ED07B-0278-4A0E-9751-593A5CE480C3}">
  <sheetPr>
    <pageSetUpPr fitToPage="1"/>
  </sheetPr>
  <dimension ref="A1:AP9"/>
  <sheetViews>
    <sheetView tabSelected="1" zoomScale="110" zoomScaleNormal="110" workbookViewId="0">
      <selection activeCell="J21" sqref="J21"/>
    </sheetView>
  </sheetViews>
  <sheetFormatPr defaultColWidth="8.7109375" defaultRowHeight="15.75" x14ac:dyDescent="0.25"/>
  <cols>
    <col min="1" max="1" width="8.7109375" style="1"/>
    <col min="2" max="2" width="12.28515625" style="1" customWidth="1"/>
    <col min="3" max="3" width="8.7109375" style="1"/>
    <col min="4" max="4" width="13.28515625" style="1" customWidth="1"/>
    <col min="5" max="5" width="15.28515625" style="1" customWidth="1"/>
    <col min="6" max="6" width="11.5703125" style="1" customWidth="1"/>
    <col min="7" max="17" width="3.42578125" style="1" customWidth="1"/>
    <col min="18" max="18" width="3.85546875" style="1" customWidth="1"/>
    <col min="19" max="41" width="3.42578125" style="1" customWidth="1"/>
    <col min="42" max="42" width="3.85546875" style="1" customWidth="1"/>
    <col min="43" max="16384" width="8.7109375" style="1"/>
  </cols>
  <sheetData>
    <row r="1" spans="1:42" ht="69" customHeight="1" thickBot="1" x14ac:dyDescent="0.3">
      <c r="A1" s="109" t="s">
        <v>47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  <c r="AC1" s="109"/>
      <c r="AD1" s="109"/>
      <c r="AE1" s="109"/>
      <c r="AF1" s="109"/>
      <c r="AG1" s="109"/>
      <c r="AH1" s="109"/>
      <c r="AI1" s="109"/>
      <c r="AJ1" s="109"/>
      <c r="AK1" s="109"/>
      <c r="AL1" s="109"/>
      <c r="AM1" s="109"/>
      <c r="AN1" s="109"/>
      <c r="AO1" s="109"/>
      <c r="AP1" s="109"/>
    </row>
    <row r="2" spans="1:42" ht="19.149999999999999" customHeight="1" thickBot="1" x14ac:dyDescent="0.3">
      <c r="A2" s="113" t="s">
        <v>0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  <c r="AL2" s="114"/>
      <c r="AM2" s="114"/>
      <c r="AN2" s="114"/>
      <c r="AO2" s="114"/>
      <c r="AP2" s="115"/>
    </row>
    <row r="3" spans="1:42" ht="16.149999999999999" customHeight="1" thickBot="1" x14ac:dyDescent="0.3">
      <c r="A3" s="120" t="s">
        <v>9</v>
      </c>
      <c r="B3" s="121"/>
      <c r="C3" s="120" t="s">
        <v>1</v>
      </c>
      <c r="D3" s="121"/>
      <c r="E3" s="116" t="s">
        <v>10</v>
      </c>
      <c r="F3" s="110" t="s">
        <v>2</v>
      </c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1"/>
      <c r="AO3" s="111"/>
      <c r="AP3" s="112"/>
    </row>
    <row r="4" spans="1:42" ht="16.5" customHeight="1" thickBot="1" x14ac:dyDescent="0.3">
      <c r="A4" s="120"/>
      <c r="B4" s="121"/>
      <c r="C4" s="120"/>
      <c r="D4" s="121"/>
      <c r="E4" s="116"/>
      <c r="F4" s="14" t="s">
        <v>7</v>
      </c>
      <c r="G4" s="107">
        <v>2026</v>
      </c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8"/>
      <c r="S4" s="117">
        <v>2027</v>
      </c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9"/>
      <c r="AE4" s="106">
        <v>2028</v>
      </c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8"/>
    </row>
    <row r="5" spans="1:42" ht="15" customHeight="1" thickBot="1" x14ac:dyDescent="0.3">
      <c r="A5" s="122"/>
      <c r="B5" s="123"/>
      <c r="C5" s="122"/>
      <c r="D5" s="123"/>
      <c r="E5" s="116"/>
      <c r="F5" s="14" t="s">
        <v>8</v>
      </c>
      <c r="G5" s="12">
        <v>1</v>
      </c>
      <c r="H5" s="13">
        <v>2</v>
      </c>
      <c r="I5" s="12">
        <v>3</v>
      </c>
      <c r="J5" s="13">
        <v>4</v>
      </c>
      <c r="K5" s="12">
        <v>5</v>
      </c>
      <c r="L5" s="13">
        <v>6</v>
      </c>
      <c r="M5" s="12">
        <v>7</v>
      </c>
      <c r="N5" s="13">
        <v>8</v>
      </c>
      <c r="O5" s="12">
        <v>9</v>
      </c>
      <c r="P5" s="13">
        <v>10</v>
      </c>
      <c r="Q5" s="12">
        <v>11</v>
      </c>
      <c r="R5" s="13">
        <v>12</v>
      </c>
      <c r="S5" s="12">
        <v>13</v>
      </c>
      <c r="T5" s="13">
        <v>14</v>
      </c>
      <c r="U5" s="12">
        <v>15</v>
      </c>
      <c r="V5" s="13">
        <v>16</v>
      </c>
      <c r="W5" s="12">
        <v>17</v>
      </c>
      <c r="X5" s="13">
        <v>18</v>
      </c>
      <c r="Y5" s="12">
        <v>19</v>
      </c>
      <c r="Z5" s="13">
        <v>20</v>
      </c>
      <c r="AA5" s="12">
        <v>21</v>
      </c>
      <c r="AB5" s="13">
        <v>22</v>
      </c>
      <c r="AC5" s="12">
        <v>23</v>
      </c>
      <c r="AD5" s="13">
        <v>24</v>
      </c>
      <c r="AE5" s="12">
        <v>25</v>
      </c>
      <c r="AF5" s="13">
        <v>26</v>
      </c>
      <c r="AG5" s="12">
        <v>27</v>
      </c>
      <c r="AH5" s="13">
        <v>28</v>
      </c>
      <c r="AI5" s="12">
        <v>29</v>
      </c>
      <c r="AJ5" s="13">
        <v>30</v>
      </c>
      <c r="AK5" s="12">
        <v>31</v>
      </c>
      <c r="AL5" s="13">
        <v>32</v>
      </c>
      <c r="AM5" s="12">
        <v>33</v>
      </c>
      <c r="AN5" s="13">
        <v>34</v>
      </c>
      <c r="AO5" s="12">
        <v>35</v>
      </c>
      <c r="AP5" s="97">
        <v>36</v>
      </c>
    </row>
    <row r="6" spans="1:42" ht="28.5" customHeight="1" x14ac:dyDescent="0.25">
      <c r="A6" s="101" t="s">
        <v>3</v>
      </c>
      <c r="B6" s="102"/>
      <c r="C6" s="103" t="s">
        <v>1</v>
      </c>
      <c r="D6" s="104"/>
      <c r="E6" s="10"/>
      <c r="F6" s="23"/>
      <c r="G6" s="15"/>
      <c r="H6" s="16"/>
      <c r="I6" s="16"/>
      <c r="J6" s="16"/>
      <c r="K6" s="16"/>
      <c r="L6" s="16"/>
      <c r="M6" s="16"/>
      <c r="N6" s="16"/>
      <c r="O6" s="16"/>
      <c r="P6" s="16"/>
      <c r="Q6" s="16"/>
      <c r="R6" s="17"/>
      <c r="S6" s="20"/>
      <c r="T6" s="21"/>
      <c r="U6" s="21"/>
      <c r="V6" s="21"/>
      <c r="W6" s="21"/>
      <c r="X6" s="21"/>
      <c r="Y6" s="21"/>
      <c r="Z6" s="21"/>
      <c r="AA6" s="21"/>
      <c r="AB6" s="21"/>
      <c r="AC6" s="21"/>
      <c r="AD6" s="22"/>
      <c r="AE6" s="15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96"/>
    </row>
    <row r="7" spans="1:42" ht="28.5" customHeight="1" x14ac:dyDescent="0.25">
      <c r="A7" s="103" t="s">
        <v>4</v>
      </c>
      <c r="B7" s="105"/>
      <c r="C7" s="103" t="s">
        <v>1</v>
      </c>
      <c r="D7" s="104"/>
      <c r="E7" s="4"/>
      <c r="F7" s="11"/>
      <c r="G7" s="2"/>
      <c r="H7" s="6"/>
      <c r="I7" s="6"/>
      <c r="J7" s="6"/>
      <c r="K7" s="6"/>
      <c r="L7" s="6"/>
      <c r="M7" s="6"/>
      <c r="N7" s="6"/>
      <c r="O7" s="6"/>
      <c r="P7" s="6"/>
      <c r="Q7" s="6"/>
      <c r="R7" s="18"/>
      <c r="S7" s="2"/>
      <c r="T7" s="6"/>
      <c r="U7" s="6"/>
      <c r="V7" s="6"/>
      <c r="W7" s="6"/>
      <c r="X7" s="6"/>
      <c r="Y7" s="6"/>
      <c r="Z7" s="6"/>
      <c r="AA7" s="6"/>
      <c r="AB7" s="6"/>
      <c r="AC7" s="6"/>
      <c r="AD7" s="7"/>
      <c r="AE7" s="2"/>
      <c r="AF7" s="6"/>
      <c r="AG7" s="6"/>
      <c r="AH7" s="6"/>
      <c r="AI7" s="6"/>
      <c r="AJ7" s="6"/>
      <c r="AK7" s="6"/>
      <c r="AL7" s="6"/>
      <c r="AM7" s="6"/>
      <c r="AN7" s="6"/>
      <c r="AO7" s="6"/>
      <c r="AP7" s="7"/>
    </row>
    <row r="8" spans="1:42" ht="28.5" customHeight="1" x14ac:dyDescent="0.25">
      <c r="A8" s="103" t="s">
        <v>5</v>
      </c>
      <c r="B8" s="105"/>
      <c r="C8" s="103" t="s">
        <v>1</v>
      </c>
      <c r="D8" s="104"/>
      <c r="E8" s="4"/>
      <c r="F8" s="11"/>
      <c r="G8" s="2"/>
      <c r="H8" s="6"/>
      <c r="I8" s="6"/>
      <c r="J8" s="6"/>
      <c r="K8" s="6"/>
      <c r="L8" s="6"/>
      <c r="M8" s="6"/>
      <c r="N8" s="6"/>
      <c r="O8" s="6"/>
      <c r="P8" s="6"/>
      <c r="Q8" s="6"/>
      <c r="R8" s="18"/>
      <c r="S8" s="2"/>
      <c r="T8" s="6"/>
      <c r="U8" s="6"/>
      <c r="V8" s="6"/>
      <c r="W8" s="6"/>
      <c r="X8" s="6"/>
      <c r="Y8" s="6"/>
      <c r="Z8" s="6"/>
      <c r="AA8" s="6"/>
      <c r="AB8" s="6"/>
      <c r="AC8" s="6"/>
      <c r="AD8" s="7"/>
      <c r="AE8" s="2"/>
      <c r="AF8" s="6"/>
      <c r="AG8" s="6"/>
      <c r="AH8" s="6"/>
      <c r="AI8" s="6"/>
      <c r="AJ8" s="6"/>
      <c r="AK8" s="6"/>
      <c r="AL8" s="6"/>
      <c r="AM8" s="6"/>
      <c r="AN8" s="6"/>
      <c r="AO8" s="6"/>
      <c r="AP8" s="7"/>
    </row>
    <row r="9" spans="1:42" ht="28.5" customHeight="1" thickBot="1" x14ac:dyDescent="0.3">
      <c r="A9" s="98" t="s">
        <v>6</v>
      </c>
      <c r="B9" s="99"/>
      <c r="C9" s="98" t="s">
        <v>1</v>
      </c>
      <c r="D9" s="100"/>
      <c r="E9" s="5"/>
      <c r="F9" s="24"/>
      <c r="G9" s="3"/>
      <c r="H9" s="8"/>
      <c r="I9" s="8"/>
      <c r="J9" s="8"/>
      <c r="K9" s="8"/>
      <c r="L9" s="8"/>
      <c r="M9" s="8"/>
      <c r="N9" s="8"/>
      <c r="O9" s="8"/>
      <c r="P9" s="8"/>
      <c r="Q9" s="8"/>
      <c r="R9" s="19"/>
      <c r="S9" s="3"/>
      <c r="T9" s="8"/>
      <c r="U9" s="8"/>
      <c r="V9" s="8"/>
      <c r="W9" s="8"/>
      <c r="X9" s="8"/>
      <c r="Y9" s="8"/>
      <c r="Z9" s="8"/>
      <c r="AA9" s="8"/>
      <c r="AB9" s="8"/>
      <c r="AC9" s="8"/>
      <c r="AD9" s="9"/>
      <c r="AE9" s="3"/>
      <c r="AF9" s="8"/>
      <c r="AG9" s="8"/>
      <c r="AH9" s="8"/>
      <c r="AI9" s="8"/>
      <c r="AJ9" s="8"/>
      <c r="AK9" s="8"/>
      <c r="AL9" s="8"/>
      <c r="AM9" s="8"/>
      <c r="AN9" s="8"/>
      <c r="AO9" s="8"/>
      <c r="AP9" s="9"/>
    </row>
  </sheetData>
  <mergeCells count="17">
    <mergeCell ref="AE4:AP4"/>
    <mergeCell ref="A1:AP1"/>
    <mergeCell ref="F3:AP3"/>
    <mergeCell ref="A2:AP2"/>
    <mergeCell ref="G4:R4"/>
    <mergeCell ref="E3:E5"/>
    <mergeCell ref="S4:AD4"/>
    <mergeCell ref="A3:B5"/>
    <mergeCell ref="C3:D5"/>
    <mergeCell ref="A9:B9"/>
    <mergeCell ref="C9:D9"/>
    <mergeCell ref="A6:B6"/>
    <mergeCell ref="C6:D6"/>
    <mergeCell ref="A7:B7"/>
    <mergeCell ref="C7:D7"/>
    <mergeCell ref="A8:B8"/>
    <mergeCell ref="C8:D8"/>
  </mergeCells>
  <pageMargins left="0.7" right="0.7" top="0.75" bottom="0.75" header="0.3" footer="0.3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BEFCF-8CD9-4684-A09F-F62A26978A3B}">
  <dimension ref="A1:AK42"/>
  <sheetViews>
    <sheetView zoomScale="80" zoomScaleNormal="80" workbookViewId="0">
      <selection activeCell="AI2" sqref="AI2"/>
    </sheetView>
  </sheetViews>
  <sheetFormatPr defaultRowHeight="15" x14ac:dyDescent="0.25"/>
  <cols>
    <col min="1" max="1" width="8.85546875" customWidth="1"/>
  </cols>
  <sheetData>
    <row r="1" spans="1:37" ht="15.75" x14ac:dyDescent="0.25">
      <c r="A1" s="124" t="s">
        <v>11</v>
      </c>
      <c r="B1" s="124"/>
      <c r="C1" s="124"/>
      <c r="D1" s="124"/>
      <c r="E1" s="124"/>
      <c r="F1" s="124"/>
      <c r="G1" s="124"/>
      <c r="H1" s="124"/>
      <c r="I1" s="124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7" ht="78.75" customHeight="1" x14ac:dyDescent="0.25">
      <c r="A2" s="125" t="s">
        <v>48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  <c r="Z2" s="125"/>
      <c r="AA2" s="125"/>
      <c r="AB2" s="125"/>
      <c r="AC2" s="125"/>
      <c r="AD2" s="125"/>
      <c r="AE2" s="125"/>
      <c r="AF2" s="125"/>
      <c r="AG2" s="125"/>
    </row>
    <row r="3" spans="1:37" x14ac:dyDescent="0.25">
      <c r="A3" s="28" t="s">
        <v>12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</row>
    <row r="4" spans="1:37" ht="15.75" x14ac:dyDescent="0.25">
      <c r="A4" s="126" t="s">
        <v>0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</row>
    <row r="5" spans="1:37" ht="15.75" thickBot="1" x14ac:dyDescent="0.3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</row>
    <row r="6" spans="1:37" ht="55.9" customHeight="1" thickBot="1" x14ac:dyDescent="0.3">
      <c r="A6" s="137" t="s">
        <v>13</v>
      </c>
      <c r="B6" s="138"/>
      <c r="C6" s="137"/>
      <c r="D6" s="151">
        <v>2026</v>
      </c>
      <c r="E6" s="151"/>
      <c r="F6" s="151"/>
      <c r="G6" s="151"/>
      <c r="H6" s="151"/>
      <c r="I6" s="151"/>
      <c r="J6" s="151"/>
      <c r="K6" s="151"/>
      <c r="L6" s="151"/>
      <c r="M6" s="151"/>
      <c r="N6" s="151">
        <v>2027</v>
      </c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>
        <v>2028</v>
      </c>
      <c r="AA6" s="151"/>
      <c r="AB6" s="151"/>
      <c r="AC6" s="151"/>
      <c r="AD6" s="152" t="s">
        <v>14</v>
      </c>
      <c r="AE6" s="154" t="s">
        <v>15</v>
      </c>
      <c r="AF6" s="137" t="s">
        <v>45</v>
      </c>
      <c r="AG6" s="138"/>
      <c r="AH6" s="27"/>
      <c r="AI6" s="27"/>
      <c r="AJ6" s="27"/>
      <c r="AK6" s="27"/>
    </row>
    <row r="7" spans="1:37" ht="22.9" customHeight="1" thickBot="1" x14ac:dyDescent="0.3">
      <c r="A7" s="137" t="s">
        <v>16</v>
      </c>
      <c r="B7" s="138"/>
      <c r="C7" s="137"/>
      <c r="D7" s="30">
        <v>1</v>
      </c>
      <c r="E7" s="31">
        <v>2</v>
      </c>
      <c r="F7" s="31">
        <v>3</v>
      </c>
      <c r="G7" s="31">
        <v>4</v>
      </c>
      <c r="H7" s="31">
        <v>5</v>
      </c>
      <c r="I7" s="31">
        <v>6</v>
      </c>
      <c r="J7" s="31">
        <v>7</v>
      </c>
      <c r="K7" s="31">
        <v>8</v>
      </c>
      <c r="L7" s="31">
        <v>9</v>
      </c>
      <c r="M7" s="32">
        <v>10</v>
      </c>
      <c r="N7" s="30">
        <v>11</v>
      </c>
      <c r="O7" s="31">
        <v>12</v>
      </c>
      <c r="P7" s="31">
        <v>13</v>
      </c>
      <c r="Q7" s="31">
        <v>14</v>
      </c>
      <c r="R7" s="31">
        <v>15</v>
      </c>
      <c r="S7" s="31">
        <v>16</v>
      </c>
      <c r="T7" s="31">
        <v>17</v>
      </c>
      <c r="U7" s="31">
        <v>18</v>
      </c>
      <c r="V7" s="31">
        <v>19</v>
      </c>
      <c r="W7" s="31">
        <v>20</v>
      </c>
      <c r="X7" s="31">
        <v>21</v>
      </c>
      <c r="Y7" s="32">
        <v>22</v>
      </c>
      <c r="Z7" s="30">
        <v>23</v>
      </c>
      <c r="AA7" s="31">
        <v>24</v>
      </c>
      <c r="AB7" s="31">
        <v>25</v>
      </c>
      <c r="AC7" s="32">
        <v>26</v>
      </c>
      <c r="AD7" s="153"/>
      <c r="AE7" s="155"/>
      <c r="AF7" s="139">
        <f>SUM(D9:AC13)/SUM(D8:AC8)</f>
        <v>2.0045987583352494</v>
      </c>
      <c r="AG7" s="140"/>
      <c r="AH7" s="27"/>
      <c r="AI7" s="27"/>
      <c r="AJ7" s="27"/>
      <c r="AK7" s="27"/>
    </row>
    <row r="8" spans="1:37" ht="31.15" customHeight="1" thickBot="1" x14ac:dyDescent="0.3">
      <c r="A8" s="145" t="s">
        <v>17</v>
      </c>
      <c r="B8" s="146"/>
      <c r="C8" s="29"/>
      <c r="D8" s="33">
        <v>168</v>
      </c>
      <c r="E8" s="34">
        <v>160</v>
      </c>
      <c r="F8" s="34">
        <v>176</v>
      </c>
      <c r="G8" s="34">
        <v>158</v>
      </c>
      <c r="H8" s="34">
        <v>152</v>
      </c>
      <c r="I8" s="34">
        <v>159</v>
      </c>
      <c r="J8" s="34">
        <v>184</v>
      </c>
      <c r="K8" s="34">
        <v>168</v>
      </c>
      <c r="L8" s="34">
        <v>176</v>
      </c>
      <c r="M8" s="34">
        <v>176</v>
      </c>
      <c r="N8" s="34">
        <v>160</v>
      </c>
      <c r="O8" s="92">
        <v>160</v>
      </c>
      <c r="P8" s="34">
        <v>167</v>
      </c>
      <c r="Q8" s="34">
        <v>175</v>
      </c>
      <c r="R8" s="34">
        <v>159</v>
      </c>
      <c r="S8" s="34">
        <v>159</v>
      </c>
      <c r="T8" s="34">
        <v>176</v>
      </c>
      <c r="U8" s="34">
        <v>176</v>
      </c>
      <c r="V8" s="34">
        <v>176</v>
      </c>
      <c r="W8" s="34">
        <v>168</v>
      </c>
      <c r="X8" s="34">
        <v>167</v>
      </c>
      <c r="Y8" s="92">
        <v>166</v>
      </c>
      <c r="Z8" s="33">
        <v>168</v>
      </c>
      <c r="AA8" s="34">
        <v>168</v>
      </c>
      <c r="AB8" s="34">
        <v>184</v>
      </c>
      <c r="AC8" s="92">
        <v>143</v>
      </c>
      <c r="AD8" s="35"/>
      <c r="AE8" s="36"/>
      <c r="AF8" s="141"/>
      <c r="AG8" s="142"/>
      <c r="AH8" s="27"/>
      <c r="AI8" s="27"/>
      <c r="AJ8" s="27"/>
      <c r="AK8" s="27"/>
    </row>
    <row r="9" spans="1:37" ht="32.450000000000003" customHeight="1" x14ac:dyDescent="0.25">
      <c r="A9" s="129" t="s">
        <v>18</v>
      </c>
      <c r="B9" s="130"/>
      <c r="C9" s="94"/>
      <c r="D9" s="85">
        <v>168</v>
      </c>
      <c r="E9" s="86">
        <v>158</v>
      </c>
      <c r="F9" s="86">
        <v>160</v>
      </c>
      <c r="G9" s="86">
        <v>152</v>
      </c>
      <c r="H9" s="86">
        <v>152</v>
      </c>
      <c r="I9" s="86">
        <v>159</v>
      </c>
      <c r="J9" s="37">
        <v>176</v>
      </c>
      <c r="K9" s="86">
        <v>168</v>
      </c>
      <c r="L9" s="86">
        <v>151</v>
      </c>
      <c r="M9" s="87">
        <v>150</v>
      </c>
      <c r="N9" s="85">
        <v>160</v>
      </c>
      <c r="O9" s="37">
        <v>160</v>
      </c>
      <c r="P9" s="86">
        <v>167</v>
      </c>
      <c r="Q9" s="86">
        <v>151</v>
      </c>
      <c r="R9" s="86">
        <v>152</v>
      </c>
      <c r="S9" s="86">
        <v>159</v>
      </c>
      <c r="T9" s="86">
        <v>168</v>
      </c>
      <c r="U9" s="86">
        <v>168</v>
      </c>
      <c r="V9" s="86">
        <v>176</v>
      </c>
      <c r="W9" s="86">
        <v>168</v>
      </c>
      <c r="X9" s="37">
        <v>159</v>
      </c>
      <c r="Y9" s="87">
        <v>166</v>
      </c>
      <c r="Z9" s="38">
        <v>168</v>
      </c>
      <c r="AA9" s="39">
        <v>168</v>
      </c>
      <c r="AB9" s="39">
        <v>184</v>
      </c>
      <c r="AC9" s="40">
        <v>142</v>
      </c>
      <c r="AD9" s="41"/>
      <c r="AE9" s="42">
        <f>SUM(D9:AC9)/SUM(D8:AC8)</f>
        <v>0.96803862957001607</v>
      </c>
      <c r="AF9" s="141"/>
      <c r="AG9" s="142"/>
      <c r="AH9" s="27"/>
      <c r="AI9" s="27"/>
      <c r="AJ9" s="27"/>
      <c r="AK9" s="27"/>
    </row>
    <row r="10" spans="1:37" ht="29.45" customHeight="1" x14ac:dyDescent="0.25">
      <c r="A10" s="129" t="s">
        <v>19</v>
      </c>
      <c r="B10" s="130"/>
      <c r="C10" s="94"/>
      <c r="D10" s="88">
        <v>120</v>
      </c>
      <c r="E10" s="89">
        <v>16</v>
      </c>
      <c r="F10" s="90">
        <v>80</v>
      </c>
      <c r="G10" s="90">
        <v>80</v>
      </c>
      <c r="H10" s="90">
        <v>80</v>
      </c>
      <c r="I10" s="90">
        <v>80</v>
      </c>
      <c r="J10" s="37">
        <v>88</v>
      </c>
      <c r="K10" s="90">
        <v>84</v>
      </c>
      <c r="L10" s="90">
        <v>84</v>
      </c>
      <c r="M10" s="91">
        <v>150</v>
      </c>
      <c r="N10" s="85">
        <v>160</v>
      </c>
      <c r="O10" s="90">
        <v>80</v>
      </c>
      <c r="P10" s="90">
        <v>92</v>
      </c>
      <c r="Q10" s="90">
        <v>80</v>
      </c>
      <c r="R10" s="37">
        <v>80</v>
      </c>
      <c r="S10" s="90">
        <v>80</v>
      </c>
      <c r="T10" s="90">
        <v>84</v>
      </c>
      <c r="U10" s="90">
        <v>92</v>
      </c>
      <c r="V10" s="90">
        <v>88</v>
      </c>
      <c r="W10" s="90">
        <v>84</v>
      </c>
      <c r="X10" s="90">
        <v>64</v>
      </c>
      <c r="Y10" s="91"/>
      <c r="Z10" s="43"/>
      <c r="AA10" s="44"/>
      <c r="AB10" s="44"/>
      <c r="AC10" s="40"/>
      <c r="AD10" s="41"/>
      <c r="AE10" s="45">
        <f>SUM(D10:X10)/SUM(D8:X8)</f>
        <v>0.52443181818181817</v>
      </c>
      <c r="AF10" s="141"/>
      <c r="AG10" s="142"/>
      <c r="AH10" s="27"/>
      <c r="AI10" s="27"/>
      <c r="AJ10" s="27"/>
      <c r="AK10" s="27"/>
    </row>
    <row r="11" spans="1:37" ht="30.6" customHeight="1" x14ac:dyDescent="0.25">
      <c r="A11" s="129" t="s">
        <v>20</v>
      </c>
      <c r="B11" s="130"/>
      <c r="C11" s="94"/>
      <c r="D11" s="46">
        <v>100</v>
      </c>
      <c r="E11" s="47">
        <v>50</v>
      </c>
      <c r="F11" s="47">
        <v>70</v>
      </c>
      <c r="G11" s="47">
        <v>70</v>
      </c>
      <c r="H11" s="47">
        <v>80</v>
      </c>
      <c r="I11" s="47">
        <v>80</v>
      </c>
      <c r="J11" s="47">
        <v>80</v>
      </c>
      <c r="K11" s="47"/>
      <c r="L11" s="47"/>
      <c r="M11" s="48"/>
      <c r="N11" s="46"/>
      <c r="O11" s="47"/>
      <c r="P11" s="47"/>
      <c r="Q11" s="47"/>
      <c r="R11" s="47"/>
      <c r="S11" s="47">
        <v>100</v>
      </c>
      <c r="T11" s="47">
        <v>100</v>
      </c>
      <c r="U11" s="47">
        <v>100</v>
      </c>
      <c r="V11" s="47">
        <v>100</v>
      </c>
      <c r="W11" s="47">
        <v>100</v>
      </c>
      <c r="X11" s="47">
        <v>159</v>
      </c>
      <c r="Y11" s="48">
        <v>166</v>
      </c>
      <c r="Z11" s="46"/>
      <c r="AA11" s="47"/>
      <c r="AB11" s="47">
        <v>167</v>
      </c>
      <c r="AC11" s="48">
        <v>143</v>
      </c>
      <c r="AD11" s="49"/>
      <c r="AE11" s="45">
        <f>(SUM(D11:J11)+SUM(S11:Y11)+SUM(AB11:AC11))/(SUM(D8:J8)+SUM(S8:Y8)+SUM(AB8:AC8))</f>
        <v>0.62312874251497008</v>
      </c>
      <c r="AF11" s="141"/>
      <c r="AG11" s="142"/>
      <c r="AH11" s="27"/>
      <c r="AI11" s="27"/>
      <c r="AJ11" s="27"/>
      <c r="AK11" s="27"/>
    </row>
    <row r="12" spans="1:37" ht="33.6" customHeight="1" x14ac:dyDescent="0.25">
      <c r="A12" s="129" t="s">
        <v>21</v>
      </c>
      <c r="B12" s="130"/>
      <c r="C12" s="94"/>
      <c r="D12" s="50"/>
      <c r="E12" s="51"/>
      <c r="F12" s="52"/>
      <c r="G12" s="52"/>
      <c r="H12" s="52"/>
      <c r="I12" s="51"/>
      <c r="J12" s="52"/>
      <c r="K12" s="47">
        <v>40</v>
      </c>
      <c r="L12" s="47">
        <v>40</v>
      </c>
      <c r="M12" s="48">
        <v>40</v>
      </c>
      <c r="N12" s="46">
        <v>70</v>
      </c>
      <c r="O12" s="47">
        <v>80</v>
      </c>
      <c r="P12" s="47">
        <v>80</v>
      </c>
      <c r="Q12" s="44">
        <v>80</v>
      </c>
      <c r="R12" s="47">
        <v>80</v>
      </c>
      <c r="S12" s="47"/>
      <c r="T12" s="47"/>
      <c r="U12" s="47"/>
      <c r="V12" s="47"/>
      <c r="W12" s="47"/>
      <c r="X12" s="47"/>
      <c r="Y12" s="48"/>
      <c r="Z12" s="46"/>
      <c r="AA12" s="47"/>
      <c r="AB12" s="47"/>
      <c r="AC12" s="48"/>
      <c r="AD12" s="49"/>
      <c r="AE12" s="45">
        <f>SUM(K12:R12)/SUM(K8:R8)</f>
        <v>0.38031319910514544</v>
      </c>
      <c r="AF12" s="141"/>
      <c r="AG12" s="142"/>
      <c r="AH12" s="27"/>
      <c r="AI12" s="27"/>
      <c r="AJ12" s="27"/>
      <c r="AK12" s="27"/>
    </row>
    <row r="13" spans="1:37" ht="33" customHeight="1" x14ac:dyDescent="0.25">
      <c r="A13" s="129" t="s">
        <v>22</v>
      </c>
      <c r="B13" s="130"/>
      <c r="C13" s="94"/>
      <c r="D13" s="50"/>
      <c r="E13" s="47"/>
      <c r="F13" s="47"/>
      <c r="G13" s="47"/>
      <c r="H13" s="47"/>
      <c r="I13" s="47"/>
      <c r="J13" s="47"/>
      <c r="K13" s="47"/>
      <c r="L13" s="47"/>
      <c r="M13" s="48"/>
      <c r="N13" s="46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8"/>
      <c r="Z13" s="46">
        <v>160</v>
      </c>
      <c r="AA13" s="47">
        <v>160</v>
      </c>
      <c r="AB13" s="47">
        <v>167</v>
      </c>
      <c r="AC13" s="48"/>
      <c r="AD13" s="49"/>
      <c r="AE13" s="45">
        <f>SUM(Z13:AB13)/SUM(Z8:AB8)</f>
        <v>0.93653846153846154</v>
      </c>
      <c r="AF13" s="141"/>
      <c r="AG13" s="142"/>
      <c r="AH13" s="27"/>
      <c r="AI13" s="27"/>
      <c r="AJ13" s="27"/>
      <c r="AK13" s="27"/>
    </row>
    <row r="14" spans="1:37" ht="30.6" customHeight="1" thickBot="1" x14ac:dyDescent="0.3">
      <c r="A14" s="129" t="s">
        <v>23</v>
      </c>
      <c r="B14" s="130"/>
      <c r="C14" s="95"/>
      <c r="D14" s="53"/>
      <c r="E14" s="54"/>
      <c r="F14" s="54"/>
      <c r="G14" s="54"/>
      <c r="H14" s="54"/>
      <c r="I14" s="54"/>
      <c r="J14" s="54"/>
      <c r="K14" s="54"/>
      <c r="L14" s="54"/>
      <c r="M14" s="55"/>
      <c r="N14" s="53"/>
      <c r="O14" s="54"/>
      <c r="P14" s="54"/>
      <c r="Q14" s="54"/>
      <c r="R14" s="56"/>
      <c r="S14" s="54"/>
      <c r="T14" s="54"/>
      <c r="U14" s="57">
        <v>50</v>
      </c>
      <c r="V14" s="57">
        <v>50</v>
      </c>
      <c r="W14" s="57">
        <v>40</v>
      </c>
      <c r="X14" s="57">
        <v>20</v>
      </c>
      <c r="Y14" s="55"/>
      <c r="Z14" s="53"/>
      <c r="AA14" s="54"/>
      <c r="AB14" s="54"/>
      <c r="AC14" s="55"/>
      <c r="AD14" s="58"/>
      <c r="AE14" s="59">
        <f>SUM(U14:X14)/SUM(U8:X8)</f>
        <v>0.23289665211062591</v>
      </c>
      <c r="AF14" s="141"/>
      <c r="AG14" s="142"/>
      <c r="AH14" s="27"/>
      <c r="AI14" s="27"/>
      <c r="AJ14" s="27"/>
      <c r="AK14" s="27"/>
    </row>
    <row r="15" spans="1:37" ht="33.6" customHeight="1" thickBot="1" x14ac:dyDescent="0.3">
      <c r="A15" s="131" t="s">
        <v>24</v>
      </c>
      <c r="B15" s="132"/>
      <c r="C15" s="93"/>
      <c r="D15" s="60">
        <f>SUM(D9:D11)/D8</f>
        <v>2.3095238095238093</v>
      </c>
      <c r="E15" s="61">
        <f t="shared" ref="E15:J15" si="0">SUM(E9:E11)/E8</f>
        <v>1.4</v>
      </c>
      <c r="F15" s="61">
        <f t="shared" si="0"/>
        <v>1.7613636363636365</v>
      </c>
      <c r="G15" s="61">
        <f t="shared" si="0"/>
        <v>1.9113924050632911</v>
      </c>
      <c r="H15" s="61">
        <f t="shared" si="0"/>
        <v>2.0526315789473686</v>
      </c>
      <c r="I15" s="61">
        <f t="shared" si="0"/>
        <v>2.0062893081761008</v>
      </c>
      <c r="J15" s="61">
        <f t="shared" si="0"/>
        <v>1.8695652173913044</v>
      </c>
      <c r="K15" s="61">
        <f>SUM(K9:K12)/K8</f>
        <v>1.7380952380952381</v>
      </c>
      <c r="L15" s="61">
        <f t="shared" ref="L15:R15" si="1">SUM(L9:L12)/L8</f>
        <v>1.5625</v>
      </c>
      <c r="M15" s="62">
        <f>SUM(M9:M12)/M8</f>
        <v>1.9318181818181819</v>
      </c>
      <c r="N15" s="60">
        <f t="shared" si="1"/>
        <v>2.4375</v>
      </c>
      <c r="O15" s="61">
        <f t="shared" si="1"/>
        <v>2</v>
      </c>
      <c r="P15" s="61">
        <f t="shared" si="1"/>
        <v>2.0299401197604792</v>
      </c>
      <c r="Q15" s="61">
        <f t="shared" si="1"/>
        <v>1.7771428571428571</v>
      </c>
      <c r="R15" s="61">
        <f t="shared" si="1"/>
        <v>1.9622641509433962</v>
      </c>
      <c r="S15" s="61">
        <f t="shared" ref="S15:Y15" si="2">SUM(S9:S11)/S8</f>
        <v>2.1320754716981134</v>
      </c>
      <c r="T15" s="61">
        <f t="shared" si="2"/>
        <v>2</v>
      </c>
      <c r="U15" s="61">
        <f t="shared" si="2"/>
        <v>2.0454545454545454</v>
      </c>
      <c r="V15" s="61">
        <f t="shared" si="2"/>
        <v>2.0681818181818183</v>
      </c>
      <c r="W15" s="61">
        <f t="shared" si="2"/>
        <v>2.0952380952380953</v>
      </c>
      <c r="X15" s="61">
        <f>SUM(X9:X11)/X8</f>
        <v>2.2874251497005988</v>
      </c>
      <c r="Y15" s="62">
        <f t="shared" si="2"/>
        <v>2</v>
      </c>
      <c r="Z15" s="63">
        <f>SUM(Z9:Z13)/Z8</f>
        <v>1.9523809523809523</v>
      </c>
      <c r="AA15" s="64">
        <f t="shared" ref="AA15:AC15" si="3">SUM(AA9:AA13)/AA8</f>
        <v>1.9523809523809523</v>
      </c>
      <c r="AB15" s="64">
        <f>SUM(AB9:AB13)/AB8</f>
        <v>2.8152173913043477</v>
      </c>
      <c r="AC15" s="65">
        <f t="shared" si="3"/>
        <v>1.9930069930069929</v>
      </c>
      <c r="AD15" s="66">
        <f>(SUM(D15:M15)+SUM(N15:Y15)+SUM(Z15:AC15))/26</f>
        <v>2.0035149181758496</v>
      </c>
      <c r="AE15" s="67"/>
      <c r="AF15" s="143"/>
      <c r="AG15" s="144"/>
      <c r="AH15" s="27"/>
      <c r="AI15" s="27"/>
      <c r="AJ15" s="27"/>
      <c r="AK15" s="27"/>
    </row>
    <row r="16" spans="1:37" x14ac:dyDescent="0.25">
      <c r="A16" s="68"/>
      <c r="B16" s="68"/>
      <c r="C16" s="27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71"/>
      <c r="AA16" s="71"/>
      <c r="AB16" s="71"/>
      <c r="AC16" s="71"/>
      <c r="AD16" s="70"/>
      <c r="AE16" s="70"/>
      <c r="AF16" s="72"/>
      <c r="AG16" s="72"/>
      <c r="AH16" s="27"/>
      <c r="AI16" s="27"/>
      <c r="AJ16" s="27"/>
      <c r="AK16" s="27"/>
    </row>
    <row r="17" spans="1:37" ht="15.75" x14ac:dyDescent="0.25">
      <c r="A17" s="128" t="s">
        <v>25</v>
      </c>
      <c r="B17" s="128"/>
      <c r="C17" s="128"/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"/>
      <c r="AA17" s="1"/>
      <c r="AB17" s="1"/>
      <c r="AC17" s="1"/>
      <c r="AD17" s="1"/>
      <c r="AE17" s="26"/>
      <c r="AF17" s="1"/>
      <c r="AG17" s="1"/>
      <c r="AH17" s="1"/>
      <c r="AI17" s="1"/>
      <c r="AJ17" s="1"/>
      <c r="AK17" s="1"/>
    </row>
    <row r="18" spans="1:37" ht="15.75" x14ac:dyDescent="0.25">
      <c r="A18" s="133" t="s">
        <v>26</v>
      </c>
      <c r="B18" s="133"/>
      <c r="C18" s="133"/>
      <c r="D18" s="133"/>
      <c r="E18" s="133"/>
      <c r="F18" s="133"/>
      <c r="G18" s="133"/>
      <c r="H18" s="133"/>
      <c r="I18" s="133"/>
      <c r="J18" s="133"/>
      <c r="K18" s="133"/>
      <c r="L18" s="133"/>
      <c r="M18" s="133"/>
      <c r="N18" s="133"/>
      <c r="O18" s="133"/>
      <c r="P18" s="133"/>
      <c r="Q18" s="133"/>
      <c r="R18" s="133"/>
      <c r="S18" s="133"/>
      <c r="T18" s="133"/>
      <c r="U18" s="133"/>
      <c r="V18" s="133"/>
      <c r="W18" s="133"/>
      <c r="X18" s="133"/>
      <c r="Y18" s="133"/>
      <c r="Z18" s="133"/>
      <c r="AA18" s="133"/>
      <c r="AB18" s="133"/>
      <c r="AC18" s="133"/>
      <c r="AD18" s="133"/>
      <c r="AE18" s="133"/>
      <c r="AF18" s="1"/>
      <c r="AG18" s="1"/>
      <c r="AH18" s="1"/>
      <c r="AI18" s="1"/>
      <c r="AJ18" s="1"/>
      <c r="AK18" s="1"/>
    </row>
    <row r="19" spans="1:37" ht="15.75" x14ac:dyDescent="0.25">
      <c r="A19" s="84" t="s">
        <v>44</v>
      </c>
      <c r="B19" s="74"/>
      <c r="C19" s="74"/>
      <c r="D19" s="74"/>
      <c r="E19" s="74"/>
      <c r="F19" s="74"/>
      <c r="G19" s="74"/>
      <c r="H19" s="74"/>
      <c r="I19" s="74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73"/>
      <c r="V19" s="73"/>
      <c r="W19" s="73"/>
      <c r="X19" s="73"/>
      <c r="Y19" s="73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</row>
    <row r="20" spans="1:37" ht="16.5" thickBot="1" x14ac:dyDescent="0.3">
      <c r="A20" s="134" t="s">
        <v>27</v>
      </c>
      <c r="B20" s="135" t="s">
        <v>28</v>
      </c>
      <c r="C20" s="135"/>
      <c r="D20" s="135"/>
      <c r="E20" s="135"/>
      <c r="F20" s="135"/>
      <c r="G20" s="13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73"/>
      <c r="V20" s="73"/>
      <c r="W20" s="73"/>
      <c r="X20" s="73"/>
      <c r="Y20" s="73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</row>
    <row r="21" spans="1:37" ht="15.75" x14ac:dyDescent="0.25">
      <c r="A21" s="134"/>
      <c r="B21" s="136" t="s">
        <v>29</v>
      </c>
      <c r="C21" s="136"/>
      <c r="D21" s="136"/>
      <c r="E21" s="136"/>
      <c r="F21" s="136"/>
      <c r="G21" s="136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73"/>
      <c r="V21" s="73"/>
      <c r="W21" s="73"/>
      <c r="X21" s="73"/>
      <c r="Y21" s="73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</row>
    <row r="22" spans="1:37" ht="15.75" x14ac:dyDescent="0.25">
      <c r="A22" s="75"/>
      <c r="B22" s="76"/>
      <c r="C22" s="76"/>
      <c r="D22" s="76"/>
      <c r="E22" s="76"/>
      <c r="F22" s="76"/>
      <c r="G22" s="76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73"/>
      <c r="V22" s="73"/>
      <c r="W22" s="73"/>
      <c r="X22" s="73"/>
      <c r="Y22" s="73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</row>
    <row r="23" spans="1:37" ht="15.75" x14ac:dyDescent="0.25">
      <c r="A23" s="133" t="s">
        <v>30</v>
      </c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3"/>
      <c r="R23" s="133"/>
      <c r="S23" s="133"/>
      <c r="T23" s="133"/>
      <c r="U23" s="133"/>
      <c r="V23" s="133"/>
      <c r="W23" s="133"/>
      <c r="X23" s="133"/>
      <c r="Y23" s="133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</row>
    <row r="24" spans="1:37" ht="15.75" x14ac:dyDescent="0.25">
      <c r="A24" s="133" t="s">
        <v>31</v>
      </c>
      <c r="B24" s="133"/>
      <c r="C24" s="133"/>
      <c r="D24" s="133"/>
      <c r="E24" s="133"/>
      <c r="F24" s="133"/>
      <c r="G24" s="133"/>
      <c r="H24" s="133"/>
      <c r="I24" s="133"/>
      <c r="J24" s="133"/>
      <c r="K24" s="133"/>
      <c r="L24" s="133"/>
      <c r="M24" s="133"/>
      <c r="N24" s="133"/>
      <c r="O24" s="133"/>
      <c r="P24" s="133"/>
      <c r="Q24" s="133"/>
      <c r="R24" s="133"/>
      <c r="S24" s="133"/>
      <c r="T24" s="133"/>
      <c r="U24" s="133"/>
      <c r="V24" s="133"/>
      <c r="W24" s="133"/>
      <c r="X24" s="133"/>
      <c r="Y24" s="133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</row>
    <row r="25" spans="1:37" ht="15.75" x14ac:dyDescent="0.25">
      <c r="A25" s="133" t="s">
        <v>32</v>
      </c>
      <c r="B25" s="133"/>
      <c r="C25" s="133"/>
      <c r="D25" s="133"/>
      <c r="E25" s="133"/>
      <c r="F25" s="133"/>
      <c r="G25" s="133"/>
      <c r="H25" s="133"/>
      <c r="I25" s="133"/>
      <c r="J25" s="133"/>
      <c r="K25" s="133"/>
      <c r="L25" s="133"/>
      <c r="M25" s="133"/>
      <c r="N25" s="133"/>
      <c r="O25" s="133"/>
      <c r="P25" s="133"/>
      <c r="Q25" s="133"/>
      <c r="R25" s="133"/>
      <c r="S25" s="133"/>
      <c r="T25" s="133"/>
      <c r="U25" s="133"/>
      <c r="V25" s="133"/>
      <c r="W25" s="133"/>
      <c r="X25" s="133"/>
      <c r="Y25" s="133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</row>
    <row r="26" spans="1:37" ht="15.75" x14ac:dyDescent="0.25">
      <c r="A26" s="133" t="s">
        <v>33</v>
      </c>
      <c r="B26" s="133"/>
      <c r="C26" s="133"/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N26" s="133"/>
      <c r="O26" s="133"/>
      <c r="P26" s="133"/>
      <c r="Q26" s="133"/>
      <c r="R26" s="133"/>
      <c r="S26" s="133"/>
      <c r="T26" s="133"/>
      <c r="U26" s="133"/>
      <c r="V26" s="133"/>
      <c r="W26" s="133"/>
      <c r="X26" s="133"/>
      <c r="Y26" s="133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</row>
    <row r="27" spans="1:37" ht="15.75" x14ac:dyDescent="0.25">
      <c r="A27" s="133" t="s">
        <v>34</v>
      </c>
      <c r="B27" s="133"/>
      <c r="C27" s="133"/>
      <c r="D27" s="133"/>
      <c r="E27" s="133"/>
      <c r="F27" s="133"/>
      <c r="G27" s="133"/>
      <c r="H27" s="133"/>
      <c r="I27" s="133"/>
      <c r="J27" s="133"/>
      <c r="K27" s="133"/>
      <c r="L27" s="133"/>
      <c r="M27" s="133"/>
      <c r="N27" s="133"/>
      <c r="O27" s="133"/>
      <c r="P27" s="133"/>
      <c r="Q27" s="133"/>
      <c r="R27" s="133"/>
      <c r="S27" s="133"/>
      <c r="T27" s="133"/>
      <c r="U27" s="133"/>
      <c r="V27" s="133"/>
      <c r="W27" s="133"/>
      <c r="X27" s="133"/>
      <c r="Y27" s="133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</row>
    <row r="28" spans="1:37" ht="15.75" x14ac:dyDescent="0.25">
      <c r="A28" s="133" t="s">
        <v>35</v>
      </c>
      <c r="B28" s="133"/>
      <c r="C28" s="133"/>
      <c r="D28" s="133"/>
      <c r="E28" s="133"/>
      <c r="F28" s="133"/>
      <c r="G28" s="133"/>
      <c r="H28" s="133"/>
      <c r="I28" s="133"/>
      <c r="J28" s="133"/>
      <c r="K28" s="133"/>
      <c r="L28" s="133"/>
      <c r="M28" s="133"/>
      <c r="N28" s="133"/>
      <c r="O28" s="133"/>
      <c r="P28" s="133"/>
      <c r="Q28" s="133"/>
      <c r="R28" s="133"/>
      <c r="S28" s="133"/>
      <c r="T28" s="133"/>
      <c r="U28" s="133"/>
      <c r="V28" s="133"/>
      <c r="W28" s="133"/>
      <c r="X28" s="133"/>
      <c r="Y28" s="133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</row>
    <row r="29" spans="1:37" ht="15.75" x14ac:dyDescent="0.25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73"/>
      <c r="V29" s="73"/>
      <c r="W29" s="73"/>
      <c r="X29" s="73"/>
      <c r="Y29" s="73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</row>
    <row r="30" spans="1:37" ht="15.75" x14ac:dyDescent="0.25">
      <c r="A30" s="127" t="s">
        <v>46</v>
      </c>
      <c r="B30" s="127"/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7"/>
      <c r="O30" s="127"/>
      <c r="P30" s="127"/>
      <c r="Q30" s="127"/>
      <c r="R30" s="127"/>
      <c r="S30" s="127"/>
      <c r="T30" s="127"/>
      <c r="U30" s="127"/>
      <c r="V30" s="127"/>
      <c r="W30" s="127"/>
      <c r="X30" s="127"/>
      <c r="Y30" s="127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</row>
    <row r="31" spans="1:37" ht="15.75" x14ac:dyDescent="0.25">
      <c r="A31" s="25"/>
      <c r="B31" s="77"/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3"/>
      <c r="V31" s="73"/>
      <c r="W31" s="73"/>
      <c r="X31" s="73"/>
      <c r="Y31" s="73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</row>
    <row r="32" spans="1:37" ht="15.75" x14ac:dyDescent="0.25">
      <c r="A32" s="128" t="s">
        <v>43</v>
      </c>
      <c r="B32" s="128"/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</row>
    <row r="33" spans="1:37" ht="15.75" x14ac:dyDescent="0.25">
      <c r="A33" s="147" t="s">
        <v>36</v>
      </c>
      <c r="B33" s="147"/>
      <c r="C33" s="147"/>
      <c r="D33" s="147"/>
      <c r="E33" s="147"/>
      <c r="F33" s="147"/>
      <c r="G33" s="147"/>
      <c r="H33" s="147"/>
      <c r="I33" s="147"/>
      <c r="J33" s="147"/>
      <c r="K33" s="147"/>
      <c r="L33" s="147"/>
      <c r="M33" s="147"/>
      <c r="N33" s="147"/>
      <c r="O33" s="147"/>
      <c r="P33" s="147"/>
      <c r="Q33" s="147"/>
      <c r="R33" s="147"/>
      <c r="S33" s="147"/>
      <c r="T33" s="147"/>
      <c r="U33" s="147"/>
      <c r="V33" s="147"/>
      <c r="W33" s="147"/>
      <c r="X33" s="147"/>
      <c r="Y33" s="147"/>
      <c r="Z33" s="147"/>
      <c r="AA33" s="147"/>
      <c r="AB33" s="147"/>
      <c r="AC33" s="147"/>
      <c r="AD33" s="147"/>
      <c r="AE33" s="147"/>
      <c r="AF33" s="1"/>
      <c r="AG33" s="1"/>
      <c r="AH33" s="1"/>
      <c r="AI33" s="1"/>
      <c r="AJ33" s="1"/>
      <c r="AK33" s="1"/>
    </row>
    <row r="34" spans="1:37" ht="15.75" x14ac:dyDescent="0.25">
      <c r="A34" s="148"/>
      <c r="B34" s="148"/>
      <c r="C34" s="148"/>
      <c r="D34" s="148"/>
      <c r="E34" s="148"/>
      <c r="F34" s="148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"/>
      <c r="AG34" s="1"/>
      <c r="AH34" s="1"/>
      <c r="AI34" s="1"/>
      <c r="AJ34" s="1"/>
      <c r="AK34" s="1"/>
    </row>
    <row r="35" spans="1:37" ht="15.75" x14ac:dyDescent="0.25">
      <c r="A35" s="149" t="s">
        <v>37</v>
      </c>
      <c r="B35" s="150"/>
      <c r="C35" s="150"/>
      <c r="D35" s="150"/>
      <c r="E35" s="150"/>
      <c r="F35" s="150"/>
      <c r="G35" s="150"/>
      <c r="H35" s="150"/>
      <c r="I35" s="150"/>
      <c r="J35" s="150"/>
      <c r="K35" s="150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</row>
    <row r="36" spans="1:37" ht="15.75" x14ac:dyDescent="0.25">
      <c r="A36" s="134" t="s">
        <v>38</v>
      </c>
      <c r="B36" s="78"/>
      <c r="C36" s="78"/>
      <c r="D36" s="78"/>
      <c r="E36" s="78"/>
      <c r="F36" s="78"/>
      <c r="G36" s="78"/>
      <c r="H36" s="78"/>
      <c r="I36" s="78"/>
      <c r="J36" s="78"/>
      <c r="K36" s="78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</row>
    <row r="37" spans="1:37" ht="19.5" thickBot="1" x14ac:dyDescent="0.3">
      <c r="A37" s="134"/>
      <c r="B37" s="79" t="s">
        <v>39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</row>
    <row r="38" spans="1:37" ht="18.75" x14ac:dyDescent="0.25">
      <c r="A38" s="134"/>
      <c r="B38" s="80" t="s">
        <v>40</v>
      </c>
      <c r="C38" s="81"/>
      <c r="D38" s="81"/>
      <c r="E38" s="81"/>
      <c r="F38" s="1"/>
      <c r="G38" s="1"/>
      <c r="H38" s="1"/>
      <c r="I38" s="1"/>
      <c r="J38" s="1"/>
      <c r="K38" s="1"/>
      <c r="L38" s="1"/>
      <c r="M38" s="1"/>
      <c r="N38" s="1"/>
      <c r="O38" s="1"/>
      <c r="P38" s="82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</row>
    <row r="39" spans="1:37" ht="15.75" x14ac:dyDescent="0.25">
      <c r="A39" s="8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82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</row>
    <row r="40" spans="1:37" ht="18.75" x14ac:dyDescent="0.25">
      <c r="A40" s="81" t="s">
        <v>41</v>
      </c>
      <c r="B40" s="81"/>
      <c r="C40" s="81"/>
      <c r="D40" s="81"/>
      <c r="E40" s="8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</row>
    <row r="41" spans="1:37" ht="18.75" x14ac:dyDescent="0.25">
      <c r="A41" s="81" t="s">
        <v>42</v>
      </c>
      <c r="B41" s="81"/>
      <c r="C41" s="81"/>
      <c r="D41" s="81"/>
      <c r="E41" s="81"/>
      <c r="F41" s="81"/>
      <c r="G41" s="8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</row>
    <row r="42" spans="1:37" ht="15.75" x14ac:dyDescent="0.25">
      <c r="A42" s="81"/>
      <c r="B42" s="81"/>
      <c r="C42" s="81"/>
      <c r="D42" s="8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</row>
  </sheetData>
  <mergeCells count="38">
    <mergeCell ref="AD6:AD7"/>
    <mergeCell ref="AE6:AE7"/>
    <mergeCell ref="AF6:AG6"/>
    <mergeCell ref="A6:B6"/>
    <mergeCell ref="C6:C7"/>
    <mergeCell ref="D6:M6"/>
    <mergeCell ref="N6:Y6"/>
    <mergeCell ref="A10:B10"/>
    <mergeCell ref="A11:B11"/>
    <mergeCell ref="A12:B12"/>
    <mergeCell ref="A13:B13"/>
    <mergeCell ref="Z6:AC6"/>
    <mergeCell ref="A33:AE33"/>
    <mergeCell ref="A34:AE34"/>
    <mergeCell ref="A35:K35"/>
    <mergeCell ref="A36:A38"/>
    <mergeCell ref="A23:Y23"/>
    <mergeCell ref="A24:Y24"/>
    <mergeCell ref="A25:Y25"/>
    <mergeCell ref="A26:Y26"/>
    <mergeCell ref="A27:Y27"/>
    <mergeCell ref="A28:Y28"/>
    <mergeCell ref="A1:I1"/>
    <mergeCell ref="A2:AG2"/>
    <mergeCell ref="A4:W4"/>
    <mergeCell ref="A30:Y30"/>
    <mergeCell ref="A32:Y32"/>
    <mergeCell ref="A14:B14"/>
    <mergeCell ref="A15:B15"/>
    <mergeCell ref="A17:Y17"/>
    <mergeCell ref="A18:AE18"/>
    <mergeCell ref="A20:A21"/>
    <mergeCell ref="B20:G20"/>
    <mergeCell ref="B21:G21"/>
    <mergeCell ref="A7:B7"/>
    <mergeCell ref="AF7:AG15"/>
    <mergeCell ref="A8:B8"/>
    <mergeCell ref="A9:B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AE6C34E-EEBB-4C2C-83C9-769BB44C6F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208A105-97BE-4031-BBCA-13E2623F162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3D88DB0-E497-4322-B707-D370538DE907}">
  <ds:schemaRefs>
    <ds:schemaRef ds:uri="http://purl.org/dc/terms/"/>
    <ds:schemaRef ds:uri="http://purl.org/dc/dcmitype/"/>
    <ds:schemaRef ds:uri="df49a756-3c4b-43ae-9123-7673bb107b25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Zinātniskās grupas saraksts</vt:lpstr>
      <vt:lpstr>PLE aprēķina piemērs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sanda.roze@lzp.gov.lv</dc:creator>
  <cp:keywords/>
  <dc:description/>
  <cp:lastModifiedBy>Anita Giptere</cp:lastModifiedBy>
  <cp:revision/>
  <cp:lastPrinted>2024-09-11T13:27:28Z</cp:lastPrinted>
  <dcterms:created xsi:type="dcterms:W3CDTF">2020-08-21T08:32:20Z</dcterms:created>
  <dcterms:modified xsi:type="dcterms:W3CDTF">2026-06-05T08:48:32Z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