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hidePivotFieldList="1" defaultThemeVersion="124226"/>
  <xr:revisionPtr revIDLastSave="0" documentId="8_{DEC876ED-7400-482F-A26A-F4E794A95E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8" l="1"/>
  <c r="D2" i="8"/>
  <c r="E2" i="8"/>
  <c r="E21" i="6" l="1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E4" i="6"/>
  <c r="D4" i="6"/>
  <c r="E3" i="6"/>
  <c r="D3" i="6"/>
  <c r="E2" i="6"/>
  <c r="D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<sst xmlns="http://schemas.openxmlformats.org/spreadsheetml/2006/main" count="210" uniqueCount="156">
  <si>
    <t>1.</t>
  </si>
  <si>
    <t>2.</t>
  </si>
  <si>
    <t>Ievadiet sava projekta numuru:  "lzp-gads/n-nnnn" (fundamentālo un lietišķo pētījumu projektam) vai VPP-XXX-gads/n-nnnn (valsts pētījumu programmas projektam).</t>
  </si>
  <si>
    <t>3.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</si>
  <si>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</si>
  <si>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</si>
  <si>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</si>
  <si>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</si>
  <si>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</si>
  <si>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</si>
  <si>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</si>
  <si>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8.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</si>
  <si>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</si>
  <si>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</si>
  <si>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</si>
  <si>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</si>
  <si>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</si>
  <si>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</si>
  <si>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</si>
  <si>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</si>
  <si>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</si>
  <si>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</si>
  <si>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</si>
  <si>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</si>
  <si>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</si>
  <si>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</si>
  <si>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</si>
  <si>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</si>
  <si>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</si>
  <si>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</si>
  <si>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</si>
  <si>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</si>
  <si>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</si>
  <si>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</si>
  <si>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</si>
  <si>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1. WoSCC/Scopus raksti &gt;=50%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</si>
  <si>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</si>
  <si>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</si>
  <si>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</si>
  <si>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</si>
  <si>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</si>
  <si>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</si>
  <si>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</si>
  <si>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</si>
  <si>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</si>
  <si>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</si>
  <si>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</si>
  <si>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</si>
  <si>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</si>
  <si>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</si>
  <si>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</si>
  <si>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</si>
  <si>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</si>
  <si>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</si>
  <si>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</si>
  <si>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</si>
  <si>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</si>
  <si>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</si>
  <si>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</si>
  <si>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</si>
  <si>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</si>
  <si>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</si>
  <si>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</si>
  <si>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</si>
  <si>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</si>
  <si>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</si>
  <si>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</si>
  <si>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</si>
  <si>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</si>
  <si>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</si>
  <si>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</si>
  <si>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</si>
  <si>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</si>
  <si>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</si>
  <si>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</si>
  <si>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</si>
  <si>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</si>
  <si>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</si>
  <si>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</si>
  <si>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</si>
  <si>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</si>
  <si>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</si>
  <si>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</si>
  <si>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</si>
  <si>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</si>
  <si>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</si>
  <si>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</si>
  <si>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</si>
  <si>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</si>
  <si>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</si>
  <si>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</si>
  <si>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</si>
  <si>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</si>
  <si>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</si>
  <si>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</si>
  <si>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</si>
  <si>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</si>
  <si>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</si>
  <si>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</si>
  <si>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</si>
  <si>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</si>
  <si>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</si>
  <si>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</si>
  <si>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</si>
  <si>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</si>
  <si>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</si>
  <si>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</si>
  <si>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</si>
  <si>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</si>
  <si>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</si>
  <si>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</si>
  <si>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</si>
  <si>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</si>
  <si>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</si>
  <si>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</si>
  <si>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</si>
  <si>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</si>
  <si>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</si>
  <si>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</si>
  <si>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</si>
  <si>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</si>
  <si>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</si>
  <si>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</si>
  <si>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</si>
  <si>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</si>
  <si>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Vidusposma</t>
  </si>
  <si>
    <t>Noslēguma</t>
  </si>
  <si>
    <t>Publicēts</t>
  </si>
  <si>
    <t>Iesniegts</t>
  </si>
  <si>
    <t>Jā</t>
  </si>
  <si>
    <t>Nē</t>
  </si>
  <si>
    <t>Plānots (ievadiet)</t>
  </si>
  <si>
    <t>Publicēts (skaits)</t>
  </si>
  <si>
    <t>Iesniegts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</si>
  <si>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</si>
  <si>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</si>
  <si>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</si>
  <si>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</si>
  <si>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12.1.1.</t>
  </si>
  <si>
    <t>12.1.2.</t>
  </si>
  <si>
    <t>12.8.</t>
  </si>
  <si>
    <t>12.4.</t>
  </si>
  <si>
    <t>12.3.</t>
  </si>
  <si>
    <t>12.5.</t>
  </si>
  <si>
    <t>12.6.</t>
  </si>
  <si>
    <t>12.7.</t>
  </si>
  <si>
    <t>Rezultātu nostiprināšanas plāns</t>
  </si>
  <si>
    <t>6. pielikums
(datums) līgumam Nr. _________ "Par Valsts pētījumu programmas “Sabiedrības veselība” projekta īstenošanu”</t>
  </si>
  <si>
    <t>1. WoSCC/Scopus raksti &gt;=Q1 vai Q2</t>
  </si>
  <si>
    <t>1. WoSCC/Scopus publications &gt;=Q1 vai Q2</t>
  </si>
  <si>
    <t>Norādiet pārskata veidu: Noslēguma.</t>
  </si>
  <si>
    <t>Izklājumlapā "Rezultāti" ievadiet informāciju par sasniegtajiem zinātniskajiem rezultātiem atbilstoši projekta īstenošanas stadijai (noslēgums), par kuru tiek sniegts pārskats.</t>
  </si>
  <si>
    <t>Izvēlēties rezultāta veida statusu, kādā tas ir pārskata iesniegšanas brīdī - publicēts vai iesniegts. Ja attiecīgais rezultāts ir publicēts, kolonnā "DD.MM.GGGG" norādīt publicēšanas datumu, savukārt ja attiecīgais rezultāts ir iesniegts apstiprināšanai, norādīt iesniegšanas datumu.</t>
  </si>
  <si>
    <t>Norādiet datumu, uz kuru attiecas rezultāta statuss (piemēram, kurā datumā aizstāvēts promocijas darbs vai publicēts raksts). Visiem rezultātiem, kuriem nav konkrēts publicēšanas/pabeigšanas datums, laukā "Gads/Datums" norādiet gadu.</t>
  </si>
  <si>
    <t>Laukā "Gads/Datums" ierakstiet datumu, kad raksts pieejams tiešsaistē vai izdevuma gadu ja nav norādīts DOI vai http, laukā "Pārējā bibliografiskā informācija" norādiet norādiet izdevuma ISSN kodu</t>
  </si>
  <si>
    <t>Laukā "Gads/Datums" ierakstiet rezultāta pabeigšanas vai nodošanas datumu; laukā "Žurnāls/Krājums" norādiet institūciju/uzņēmumu (ja tāds ir), kuram nodots šis rezultāts, vai cita veida kopumu ar ko saistīts šis rezultāts; laukā "Apraksts/Piezīmes" īsi raksturojiet šo rezultātu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</si>
</sst>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Desktop\ZM_2023_VPP\ZM_VPP_2023_nolikums\VPP_Lig_6p_ZM_resursi.xlsx" TargetMode="External"/><Relationship Id="rId1" Type="http://schemas.openxmlformats.org/officeDocument/2006/relationships/externalLinkPath" Target="file:///C:\Users\ineta.kurzemniece\Desktop\ZM_2023_VPP\ZM_VPP_2023_nolikums\VPP_Lig_6p_ZM_resur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A2" t="str">
            <v>1. WoSCC/Scopus raksti &gt;=Q1 vai Q2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tabSelected="1" zoomScale="120" zoomScaleNormal="120" workbookViewId="0">
      <selection activeCell="P11" sqref="P11"/>
    </sheetView>
  </sheetViews>
  <sheetFormatPr defaultRowHeight="15" x14ac:dyDescent="0.25"/>
  <cols>
    <col min="1" max="1" width="3" customWidth="1"/>
  </cols>
  <sheetData>
    <row r="1" spans="1:12" ht="14.45" customHeight="1" x14ac:dyDescent="0.25">
      <c r="A1" s="24" t="s">
        <v>147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4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4.4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5" customHeight="1" x14ac:dyDescent="0.25">
      <c r="A4" s="25" t="s">
        <v>146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" customHeight="1" x14ac:dyDescent="0.25">
      <c r="A5" s="21" t="s">
        <v>0</v>
      </c>
      <c r="B5" s="22" t="s">
        <v>151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" customHeight="1" x14ac:dyDescent="0.25">
      <c r="A6" s="21" t="s">
        <v>1</v>
      </c>
      <c r="B6" s="22" t="s">
        <v>2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" customHeight="1" x14ac:dyDescent="0.25">
      <c r="A7" s="21" t="s">
        <v>3</v>
      </c>
      <c r="B7" s="22" t="s">
        <v>150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65" customHeight="1" x14ac:dyDescent="0.25">
      <c r="A8" s="21" t="s">
        <v>4</v>
      </c>
      <c r="B8" s="22" t="s">
        <v>5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" customHeight="1" x14ac:dyDescent="0.25">
      <c r="A9" s="21" t="s">
        <v>6</v>
      </c>
      <c r="B9" s="22" t="s">
        <v>7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65" customHeight="1" x14ac:dyDescent="0.25">
      <c r="A10" s="21" t="s">
        <v>8</v>
      </c>
      <c r="B10" s="22" t="s">
        <v>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25">
      <c r="A11" s="21" t="s">
        <v>10</v>
      </c>
      <c r="B11" s="22" t="s">
        <v>152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25">
      <c r="A12" s="21" t="s">
        <v>11</v>
      </c>
      <c r="B12" s="22" t="s">
        <v>153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" customHeight="1" x14ac:dyDescent="0.25">
      <c r="A13" s="21" t="s">
        <v>12</v>
      </c>
      <c r="B13" s="22" t="s">
        <v>13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5:L5"/>
    <mergeCell ref="B6:L6"/>
    <mergeCell ref="B7:L7"/>
    <mergeCell ref="B8:L8"/>
    <mergeCell ref="A1:L3"/>
    <mergeCell ref="A4:L4"/>
    <mergeCell ref="B13:L13"/>
    <mergeCell ref="B9:L9"/>
    <mergeCell ref="B10:L10"/>
    <mergeCell ref="B11:L11"/>
    <mergeCell ref="B12:L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O52"/>
  <sheetViews>
    <sheetView zoomScaleNormal="100" workbookViewId="0">
      <pane ySplit="1" topLeftCell="A2" activePane="bottomLeft" state="frozen"/>
      <selection pane="bottomLeft" activeCell="E2" sqref="E2"/>
    </sheetView>
  </sheetViews>
  <sheetFormatPr defaultRowHeight="15" x14ac:dyDescent="0.25"/>
  <cols>
    <col min="1" max="1" width="4.7109375" customWidth="1"/>
    <col min="2" max="2" width="12.5703125" customWidth="1"/>
    <col min="3" max="3" width="10.140625" customWidth="1"/>
    <col min="4" max="4" width="18.28515625" customWidth="1"/>
    <col min="5" max="5" width="5.42578125" customWidth="1"/>
    <col min="6" max="6" width="6.7109375" customWidth="1"/>
    <col min="7" max="7" width="10.7109375" customWidth="1"/>
    <col min="8" max="8" width="15.7109375" customWidth="1"/>
    <col min="9" max="9" width="27.42578125" customWidth="1"/>
    <col min="10" max="10" width="4.28515625" customWidth="1"/>
    <col min="11" max="11" width="4.7109375" customWidth="1"/>
    <col min="12" max="12" width="11.28515625" customWidth="1"/>
    <col min="13" max="13" width="10" customWidth="1"/>
    <col min="14" max="14" width="30.28515625" customWidth="1"/>
    <col min="15" max="15" width="19.28515625" customWidth="1"/>
  </cols>
  <sheetData>
    <row r="1" spans="1:15" ht="34.15" customHeight="1" x14ac:dyDescent="0.25">
      <c r="A1" s="3" t="s">
        <v>14</v>
      </c>
      <c r="B1" s="3" t="s">
        <v>15</v>
      </c>
      <c r="C1" s="3" t="s">
        <v>16</v>
      </c>
      <c r="D1" s="3" t="s">
        <v>17</v>
      </c>
      <c r="E1" s="3" t="s">
        <v>18</v>
      </c>
      <c r="F1" s="3" t="s">
        <v>19</v>
      </c>
      <c r="G1" s="3" t="s">
        <v>20</v>
      </c>
      <c r="H1" s="3" t="s">
        <v>21</v>
      </c>
      <c r="I1" s="3" t="s">
        <v>22</v>
      </c>
      <c r="J1" s="3" t="s">
        <v>23</v>
      </c>
      <c r="K1" s="3" t="s">
        <v>24</v>
      </c>
      <c r="L1" s="3" t="s">
        <v>25</v>
      </c>
      <c r="M1" s="3" t="s">
        <v>26</v>
      </c>
      <c r="N1" s="3" t="s">
        <v>27</v>
      </c>
      <c r="O1" s="3" t="s">
        <v>28</v>
      </c>
    </row>
    <row r="2" spans="1:15" x14ac:dyDescent="0.25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25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25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25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x14ac:dyDescent="0.25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x14ac:dyDescent="0.25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5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25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25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5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25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25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25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25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25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25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5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25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x14ac:dyDescent="0.25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25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x14ac:dyDescent="0.25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25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25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25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x14ac:dyDescent="0.25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25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25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25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5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5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5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5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5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5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5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5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5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5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5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5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5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5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5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D2:D51</xm:sqref>
        </x14:dataValidation>
        <x14:dataValidation type="list" allowBlank="1" showInputMessage="1" showErrorMessage="1" xr:uid="{61B60132-E094-4E53-8E25-1F73983DF3CF}">
          <x14:formula1>
            <xm:f>'Kategorijas-Categories'!$A$29:$A$30</xm:f>
          </x14:formula1>
          <xm:sqref>L2:M51</xm:sqref>
        </x14:dataValidation>
        <x14:dataValidation type="list" allowBlank="1" showInputMessage="1" showErrorMessage="1" xr:uid="{64225261-6B97-4F6E-829F-120399A15D6F}">
          <x14:formula1>
            <xm:f>'Kategorijas-Categories'!$A$26:$A$27</xm:f>
          </x14:formula1>
          <xm:sqref>C2:C51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1"/>
  <sheetViews>
    <sheetView topLeftCell="C1" zoomScale="106" zoomScaleNormal="106" workbookViewId="0">
      <pane ySplit="1" topLeftCell="A2" activePane="bottomLeft" state="frozen"/>
      <selection pane="bottomLeft" activeCell="E35" sqref="E35"/>
    </sheetView>
  </sheetViews>
  <sheetFormatPr defaultRowHeight="15" x14ac:dyDescent="0.25"/>
  <cols>
    <col min="1" max="7" width="34.7109375" customWidth="1"/>
  </cols>
  <sheetData>
    <row r="1" spans="1:7" x14ac:dyDescent="0.25">
      <c r="A1" s="6" t="s">
        <v>29</v>
      </c>
      <c r="B1" s="6" t="s">
        <v>30</v>
      </c>
      <c r="C1" s="6" t="s">
        <v>137</v>
      </c>
      <c r="D1" s="6" t="s">
        <v>31</v>
      </c>
      <c r="E1" s="6" t="s">
        <v>32</v>
      </c>
      <c r="F1" s="6" t="s">
        <v>33</v>
      </c>
      <c r="G1" s="6" t="s">
        <v>34</v>
      </c>
    </row>
    <row r="2" spans="1:7" s="1" customFormat="1" ht="90" x14ac:dyDescent="0.25">
      <c r="A2" s="7" t="s">
        <v>35</v>
      </c>
      <c r="B2" s="7" t="str">
        <f>'[1]Kategorijas-Categories'!$A$2</f>
        <v>1. WoSCC/Scopus raksti &gt;=Q1 vai Q2</v>
      </c>
      <c r="C2" s="7" t="s">
        <v>138</v>
      </c>
      <c r="D2" s="7" t="str">
        <f>'[1]Kategorijas-Categories'!D2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'[1]Kategorijas-Categories'!E2</f>
        <v xml:space="preserve">Publications indexed in Scopus and/or WoSCC Q1 or Q2  quartile issues </v>
      </c>
      <c r="F2" s="7" t="s">
        <v>36</v>
      </c>
      <c r="G2" s="7"/>
    </row>
    <row r="3" spans="1:7" s="1" customFormat="1" ht="75" x14ac:dyDescent="0.25">
      <c r="A3" s="7" t="s">
        <v>37</v>
      </c>
      <c r="B3" s="7" t="s">
        <v>38</v>
      </c>
      <c r="C3" s="7" t="s">
        <v>139</v>
      </c>
      <c r="D3" s="7" t="s">
        <v>39</v>
      </c>
      <c r="E3" s="7" t="s">
        <v>40</v>
      </c>
      <c r="F3" s="7" t="s">
        <v>36</v>
      </c>
      <c r="G3" s="7"/>
    </row>
    <row r="4" spans="1:7" s="1" customFormat="1" ht="75" x14ac:dyDescent="0.25">
      <c r="A4" s="7" t="s">
        <v>41</v>
      </c>
      <c r="B4" s="7" t="s">
        <v>42</v>
      </c>
      <c r="C4" s="7" t="s">
        <v>140</v>
      </c>
      <c r="D4" s="7" t="s">
        <v>43</v>
      </c>
      <c r="E4" s="7" t="s">
        <v>44</v>
      </c>
      <c r="F4" s="7" t="s">
        <v>36</v>
      </c>
      <c r="G4" s="7"/>
    </row>
    <row r="5" spans="1:7" s="1" customFormat="1" ht="90" x14ac:dyDescent="0.25">
      <c r="A5" s="7" t="s">
        <v>45</v>
      </c>
      <c r="B5" s="7" t="s">
        <v>46</v>
      </c>
      <c r="C5" s="7" t="s">
        <v>140</v>
      </c>
      <c r="D5" s="7" t="s">
        <v>47</v>
      </c>
      <c r="E5" s="7" t="s">
        <v>48</v>
      </c>
      <c r="F5" s="7" t="s">
        <v>49</v>
      </c>
      <c r="G5" s="7"/>
    </row>
    <row r="6" spans="1:7" s="1" customFormat="1" ht="90" x14ac:dyDescent="0.25">
      <c r="A6" s="7" t="s">
        <v>50</v>
      </c>
      <c r="B6" s="7" t="s">
        <v>51</v>
      </c>
      <c r="C6" s="7" t="s">
        <v>140</v>
      </c>
      <c r="D6" s="7" t="s">
        <v>52</v>
      </c>
      <c r="E6" s="7" t="s">
        <v>53</v>
      </c>
      <c r="F6" s="7" t="s">
        <v>154</v>
      </c>
      <c r="G6" s="7"/>
    </row>
    <row r="7" spans="1:7" s="1" customFormat="1" ht="105" x14ac:dyDescent="0.25">
      <c r="A7" s="7" t="s">
        <v>54</v>
      </c>
      <c r="B7" s="7" t="s">
        <v>55</v>
      </c>
      <c r="C7" s="7" t="s">
        <v>140</v>
      </c>
      <c r="D7" s="7" t="s">
        <v>56</v>
      </c>
      <c r="E7" s="7" t="s">
        <v>57</v>
      </c>
      <c r="F7" s="7" t="s">
        <v>58</v>
      </c>
      <c r="G7" s="7"/>
    </row>
    <row r="8" spans="1:7" s="1" customFormat="1" ht="105" x14ac:dyDescent="0.25">
      <c r="A8" s="7" t="s">
        <v>59</v>
      </c>
      <c r="B8" s="7" t="s">
        <v>60</v>
      </c>
      <c r="C8" s="7" t="s">
        <v>140</v>
      </c>
      <c r="D8" s="7" t="s">
        <v>61</v>
      </c>
      <c r="E8" s="7" t="s">
        <v>62</v>
      </c>
      <c r="F8" s="7" t="s">
        <v>58</v>
      </c>
      <c r="G8" s="7"/>
    </row>
    <row r="9" spans="1:7" s="1" customFormat="1" ht="90" x14ac:dyDescent="0.25">
      <c r="A9" s="7" t="s">
        <v>63</v>
      </c>
      <c r="B9" s="7" t="s">
        <v>64</v>
      </c>
      <c r="C9" s="7" t="s">
        <v>140</v>
      </c>
      <c r="D9" s="7" t="s">
        <v>65</v>
      </c>
      <c r="E9" s="7" t="s">
        <v>66</v>
      </c>
      <c r="F9" s="7" t="s">
        <v>67</v>
      </c>
      <c r="G9" s="7"/>
    </row>
    <row r="10" spans="1:7" s="1" customFormat="1" ht="90" x14ac:dyDescent="0.25">
      <c r="A10" s="7" t="s">
        <v>68</v>
      </c>
      <c r="B10" s="7" t="s">
        <v>69</v>
      </c>
      <c r="C10" s="7" t="s">
        <v>140</v>
      </c>
      <c r="D10" s="7" t="s">
        <v>70</v>
      </c>
      <c r="E10" s="7" t="s">
        <v>71</v>
      </c>
      <c r="F10" s="7" t="s">
        <v>72</v>
      </c>
      <c r="G10" s="7"/>
    </row>
    <row r="11" spans="1:7" s="1" customFormat="1" ht="150" x14ac:dyDescent="0.25">
      <c r="A11" s="7" t="s">
        <v>73</v>
      </c>
      <c r="B11" s="7" t="s">
        <v>74</v>
      </c>
      <c r="C11" s="7" t="s">
        <v>140</v>
      </c>
      <c r="D11" s="7" t="s">
        <v>75</v>
      </c>
      <c r="E11" s="7" t="s">
        <v>76</v>
      </c>
      <c r="F11" s="7" t="s">
        <v>77</v>
      </c>
      <c r="G11" s="7"/>
    </row>
    <row r="12" spans="1:7" s="1" customFormat="1" ht="180" x14ac:dyDescent="0.25">
      <c r="A12" s="7" t="s">
        <v>78</v>
      </c>
      <c r="B12" s="7" t="s">
        <v>79</v>
      </c>
      <c r="C12" s="7" t="s">
        <v>141</v>
      </c>
      <c r="D12" s="7" t="s">
        <v>80</v>
      </c>
      <c r="E12" s="7" t="s">
        <v>81</v>
      </c>
      <c r="F12" s="7" t="s">
        <v>82</v>
      </c>
      <c r="G12" s="7"/>
    </row>
    <row r="13" spans="1:7" s="1" customFormat="1" ht="180" x14ac:dyDescent="0.25">
      <c r="A13" s="7" t="s">
        <v>83</v>
      </c>
      <c r="B13" s="7" t="s">
        <v>84</v>
      </c>
      <c r="C13" s="20" t="s">
        <v>141</v>
      </c>
      <c r="D13" s="7" t="s">
        <v>85</v>
      </c>
      <c r="E13" s="7" t="s">
        <v>86</v>
      </c>
      <c r="F13" s="7" t="s">
        <v>82</v>
      </c>
      <c r="G13" s="7"/>
    </row>
    <row r="14" spans="1:7" s="1" customFormat="1" ht="90" x14ac:dyDescent="0.25">
      <c r="A14" s="7" t="s">
        <v>87</v>
      </c>
      <c r="B14" s="7" t="s">
        <v>88</v>
      </c>
      <c r="C14" s="7" t="s">
        <v>142</v>
      </c>
      <c r="D14" s="7" t="s">
        <v>89</v>
      </c>
      <c r="E14" s="7" t="s">
        <v>90</v>
      </c>
      <c r="F14" s="7" t="s">
        <v>91</v>
      </c>
      <c r="G14" s="7"/>
    </row>
    <row r="15" spans="1:7" s="1" customFormat="1" ht="105" x14ac:dyDescent="0.25">
      <c r="A15" s="7" t="s">
        <v>92</v>
      </c>
      <c r="B15" s="7" t="s">
        <v>93</v>
      </c>
      <c r="C15" s="7" t="s">
        <v>143</v>
      </c>
      <c r="D15" s="7" t="s">
        <v>94</v>
      </c>
      <c r="E15" s="7" t="s">
        <v>95</v>
      </c>
      <c r="F15" s="7" t="s">
        <v>96</v>
      </c>
      <c r="G15" s="7"/>
    </row>
    <row r="16" spans="1:7" s="1" customFormat="1" ht="105" x14ac:dyDescent="0.25">
      <c r="A16" s="7" t="s">
        <v>97</v>
      </c>
      <c r="B16" s="7" t="s">
        <v>98</v>
      </c>
      <c r="C16" s="7" t="s">
        <v>143</v>
      </c>
      <c r="D16" s="7" t="s">
        <v>99</v>
      </c>
      <c r="E16" s="7" t="s">
        <v>100</v>
      </c>
      <c r="F16" s="7" t="s">
        <v>101</v>
      </c>
      <c r="G16" s="7"/>
    </row>
    <row r="17" spans="1:7" s="1" customFormat="1" ht="105" x14ac:dyDescent="0.25">
      <c r="A17" s="7" t="s">
        <v>102</v>
      </c>
      <c r="B17" s="7" t="s">
        <v>103</v>
      </c>
      <c r="C17" s="7" t="s">
        <v>144</v>
      </c>
      <c r="D17" s="7" t="s">
        <v>104</v>
      </c>
      <c r="E17" s="7" t="s">
        <v>105</v>
      </c>
      <c r="F17" s="7" t="s">
        <v>106</v>
      </c>
      <c r="G17" s="7"/>
    </row>
    <row r="18" spans="1:7" s="1" customFormat="1" ht="150" x14ac:dyDescent="0.25">
      <c r="A18" s="7" t="s">
        <v>107</v>
      </c>
      <c r="B18" s="7" t="s">
        <v>108</v>
      </c>
      <c r="C18" s="7" t="s">
        <v>140</v>
      </c>
      <c r="D18" s="7" t="s">
        <v>109</v>
      </c>
      <c r="E18" s="7" t="s">
        <v>110</v>
      </c>
      <c r="F18" s="7" t="s">
        <v>111</v>
      </c>
      <c r="G18" s="7"/>
    </row>
    <row r="19" spans="1:7" s="1" customFormat="1" ht="90" x14ac:dyDescent="0.25">
      <c r="A19" s="7" t="s">
        <v>112</v>
      </c>
      <c r="B19" s="7" t="s">
        <v>113</v>
      </c>
      <c r="C19" s="7" t="s">
        <v>145</v>
      </c>
      <c r="D19" s="7" t="s">
        <v>114</v>
      </c>
      <c r="E19" s="7" t="s">
        <v>115</v>
      </c>
      <c r="F19" s="7" t="s">
        <v>116</v>
      </c>
      <c r="G19" s="7"/>
    </row>
    <row r="20" spans="1:7" s="1" customFormat="1" ht="90" x14ac:dyDescent="0.25">
      <c r="A20" s="7" t="s">
        <v>117</v>
      </c>
      <c r="B20" s="7" t="s">
        <v>118</v>
      </c>
      <c r="C20" s="7" t="s">
        <v>145</v>
      </c>
      <c r="D20" s="7" t="s">
        <v>136</v>
      </c>
      <c r="E20" s="7" t="s">
        <v>119</v>
      </c>
      <c r="F20" s="7" t="s">
        <v>120</v>
      </c>
      <c r="G20" s="7"/>
    </row>
    <row r="21" spans="1:7" s="1" customFormat="1" ht="120" x14ac:dyDescent="0.25">
      <c r="A21" s="7" t="s">
        <v>121</v>
      </c>
      <c r="B21" s="7" t="s">
        <v>122</v>
      </c>
      <c r="C21" s="7" t="s">
        <v>140</v>
      </c>
      <c r="D21" s="7" t="s">
        <v>123</v>
      </c>
      <c r="E21" s="7" t="s">
        <v>124</v>
      </c>
      <c r="F21" s="7" t="s">
        <v>155</v>
      </c>
      <c r="G21" s="7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4" t="s">
        <v>125</v>
      </c>
      <c r="B23" s="4"/>
      <c r="C23" s="4"/>
      <c r="D23" s="7"/>
      <c r="E23" s="4"/>
      <c r="F23" s="4"/>
      <c r="G23" s="4"/>
    </row>
    <row r="24" spans="1:7" x14ac:dyDescent="0.25">
      <c r="A24" s="4" t="s">
        <v>126</v>
      </c>
      <c r="B24" s="4"/>
      <c r="C24" s="4"/>
      <c r="D24" s="7"/>
      <c r="E24" s="4"/>
      <c r="F24" s="4"/>
      <c r="G24" s="4"/>
    </row>
    <row r="25" spans="1:7" x14ac:dyDescent="0.25">
      <c r="A25" s="8"/>
      <c r="B25" s="8"/>
      <c r="C25" s="8"/>
      <c r="D25" s="9"/>
      <c r="E25" s="8"/>
      <c r="F25" s="8"/>
      <c r="G25" s="8"/>
    </row>
    <row r="26" spans="1:7" x14ac:dyDescent="0.25">
      <c r="A26" s="4" t="s">
        <v>127</v>
      </c>
      <c r="B26" s="4"/>
      <c r="C26" s="4"/>
      <c r="D26" s="7"/>
      <c r="E26" s="4"/>
      <c r="F26" s="4"/>
      <c r="G26" s="4"/>
    </row>
    <row r="27" spans="1:7" x14ac:dyDescent="0.25">
      <c r="A27" s="4" t="s">
        <v>128</v>
      </c>
      <c r="B27" s="4"/>
      <c r="C27" s="4"/>
      <c r="D27" s="7"/>
      <c r="E27" s="4"/>
      <c r="F27" s="4"/>
      <c r="G27" s="4"/>
    </row>
    <row r="28" spans="1:7" x14ac:dyDescent="0.25">
      <c r="A28" s="8"/>
      <c r="B28" s="8"/>
      <c r="C28" s="8"/>
      <c r="D28" s="9"/>
      <c r="E28" s="8"/>
      <c r="F28" s="8"/>
      <c r="G28" s="8"/>
    </row>
    <row r="29" spans="1:7" x14ac:dyDescent="0.25">
      <c r="A29" s="4" t="s">
        <v>129</v>
      </c>
      <c r="B29" s="4"/>
      <c r="C29" s="4"/>
      <c r="D29" s="7"/>
      <c r="E29" s="4"/>
      <c r="F29" s="4"/>
      <c r="G29" s="4"/>
    </row>
    <row r="30" spans="1:7" x14ac:dyDescent="0.25">
      <c r="A30" s="4" t="s">
        <v>130</v>
      </c>
      <c r="B30" s="4"/>
      <c r="C30" s="4"/>
      <c r="D30" s="7"/>
      <c r="E30" s="4"/>
      <c r="F30" s="4"/>
      <c r="G30" s="4"/>
    </row>
    <row r="31" spans="1:7" x14ac:dyDescent="0.25">
      <c r="A31" s="8"/>
      <c r="B31" s="8"/>
      <c r="C31" s="8"/>
      <c r="D31" s="9"/>
      <c r="E31" s="8"/>
      <c r="F31" s="8"/>
      <c r="G31" s="8"/>
    </row>
    <row r="32" spans="1:7" x14ac:dyDescent="0.25">
      <c r="D32" s="1"/>
    </row>
    <row r="33" spans="1:4" x14ac:dyDescent="0.25">
      <c r="D33" s="1"/>
    </row>
    <row r="34" spans="1:4" x14ac:dyDescent="0.25">
      <c r="A34" s="1"/>
      <c r="D34" s="1"/>
    </row>
    <row r="35" spans="1:4" x14ac:dyDescent="0.25">
      <c r="D35" s="1"/>
    </row>
    <row r="36" spans="1:4" x14ac:dyDescent="0.25">
      <c r="D36" s="1"/>
    </row>
    <row r="37" spans="1:4" x14ac:dyDescent="0.25">
      <c r="D37" s="1"/>
    </row>
    <row r="38" spans="1:4" x14ac:dyDescent="0.25">
      <c r="D38" s="1"/>
    </row>
    <row r="39" spans="1:4" x14ac:dyDescent="0.25">
      <c r="D39" s="1"/>
    </row>
    <row r="40" spans="1:4" x14ac:dyDescent="0.25">
      <c r="D40" s="1"/>
    </row>
    <row r="41" spans="1:4" x14ac:dyDescent="0.25">
      <c r="D41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E21"/>
  <sheetViews>
    <sheetView zoomScaleNormal="100" workbookViewId="0">
      <selection activeCell="G31" sqref="G31"/>
    </sheetView>
  </sheetViews>
  <sheetFormatPr defaultRowHeight="15" x14ac:dyDescent="0.25"/>
  <cols>
    <col min="1" max="1" width="41.28515625" customWidth="1"/>
    <col min="2" max="2" width="40.28515625" customWidth="1"/>
    <col min="3" max="3" width="13.5703125" customWidth="1"/>
    <col min="4" max="5" width="18.42578125" customWidth="1"/>
  </cols>
  <sheetData>
    <row r="1" spans="1:5" ht="29.25" x14ac:dyDescent="0.25">
      <c r="A1" s="10" t="s">
        <v>29</v>
      </c>
      <c r="B1" s="11" t="s">
        <v>30</v>
      </c>
      <c r="C1" s="16" t="s">
        <v>131</v>
      </c>
      <c r="D1" s="6" t="s">
        <v>132</v>
      </c>
      <c r="E1" s="6" t="s">
        <v>133</v>
      </c>
    </row>
    <row r="2" spans="1:5" s="1" customFormat="1" x14ac:dyDescent="0.25">
      <c r="A2" s="12" t="s">
        <v>148</v>
      </c>
      <c r="B2" s="7" t="s">
        <v>149</v>
      </c>
      <c r="C2" s="13"/>
      <c r="D2" s="7">
        <f>COUNTIFS('Rezultāti-Results'!$D$2:$D$52,'Kopsavilkums-Summary'!A2,'Rezultāti-Results'!$C$2:$C$52, "Publicēts")</f>
        <v>0</v>
      </c>
      <c r="E2" s="7">
        <f>COUNTIFS('Rezultāti-Results'!$D$2:$D$52,'Kopsavilkums-Summary'!A2,'Rezultāti-Results'!$C$2:$C$52, "Iesniegts")</f>
        <v>0</v>
      </c>
    </row>
    <row r="3" spans="1:5" s="1" customFormat="1" x14ac:dyDescent="0.25">
      <c r="A3" s="12" t="s">
        <v>37</v>
      </c>
      <c r="B3" s="7" t="s">
        <v>38</v>
      </c>
      <c r="C3" s="13"/>
      <c r="D3" s="7">
        <f>COUNTIFS('Rezultāti-Results'!$D$2:$D$52,'Kopsavilkums-Summary'!A3,'Rezultāti-Results'!$C$2:$C$52, "Publicēts")</f>
        <v>0</v>
      </c>
      <c r="E3" s="7">
        <f>COUNTIFS('Rezultāti-Results'!$D$2:$D$52,'Kopsavilkums-Summary'!A3,'Rezultāti-Results'!$C$2:$C$52, "Iesniegts")</f>
        <v>0</v>
      </c>
    </row>
    <row r="4" spans="1:5" s="1" customFormat="1" x14ac:dyDescent="0.25">
      <c r="A4" s="12" t="s">
        <v>41</v>
      </c>
      <c r="B4" s="7" t="s">
        <v>42</v>
      </c>
      <c r="C4" s="13"/>
      <c r="D4" s="7">
        <f>COUNTIFS('Rezultāti-Results'!$D$2:$D$52,'Kopsavilkums-Summary'!A4,'Rezultāti-Results'!$C$2:$C$52, "Publicēts")</f>
        <v>0</v>
      </c>
      <c r="E4" s="7">
        <f>COUNTIFS('Rezultāti-Results'!$D$2:$D$52,'Kopsavilkums-Summary'!A4,'Rezultāti-Results'!$C$2:$C$52, "Iesniegts")</f>
        <v>0</v>
      </c>
    </row>
    <row r="5" spans="1:5" s="1" customFormat="1" ht="30" x14ac:dyDescent="0.25">
      <c r="A5" s="12" t="s">
        <v>45</v>
      </c>
      <c r="B5" s="7" t="s">
        <v>46</v>
      </c>
      <c r="C5" s="13"/>
      <c r="D5" s="7">
        <f>COUNTIFS('Rezultāti-Results'!$D$2:$D$52,'Kopsavilkums-Summary'!A5,'Rezultāti-Results'!$C$2:$C$52, "Publicēts")</f>
        <v>0</v>
      </c>
      <c r="E5" s="7">
        <f>COUNTIFS('Rezultāti-Results'!$D$2:$D$52,'Kopsavilkums-Summary'!A5,'Rezultāti-Results'!$C$2:$C$52, "Iesniegts")</f>
        <v>0</v>
      </c>
    </row>
    <row r="6" spans="1:5" s="1" customFormat="1" x14ac:dyDescent="0.25">
      <c r="A6" s="12" t="s">
        <v>50</v>
      </c>
      <c r="B6" s="7" t="s">
        <v>51</v>
      </c>
      <c r="C6" s="13"/>
      <c r="D6" s="7">
        <f>COUNTIFS('Rezultāti-Results'!$D$2:$D$52,'Kopsavilkums-Summary'!A6,'Rezultāti-Results'!$C$2:$C$52, "Publicēts")</f>
        <v>0</v>
      </c>
      <c r="E6" s="7">
        <f>COUNTIFS('Rezultāti-Results'!$D$2:$D$52,'Kopsavilkums-Summary'!A6,'Rezultāti-Results'!$C$2:$C$52, "Iesniegts")</f>
        <v>0</v>
      </c>
    </row>
    <row r="7" spans="1:5" s="1" customFormat="1" x14ac:dyDescent="0.25">
      <c r="A7" s="12" t="s">
        <v>54</v>
      </c>
      <c r="B7" s="7" t="s">
        <v>55</v>
      </c>
      <c r="C7" s="13"/>
      <c r="D7" s="7">
        <f>COUNTIFS('Rezultāti-Results'!$D$2:$D$52,'Kopsavilkums-Summary'!A7,'Rezultāti-Results'!$C$2:$C$52, "Publicēts")</f>
        <v>0</v>
      </c>
      <c r="E7" s="7">
        <f>COUNTIFS('Rezultāti-Results'!$D$2:$D$52,'Kopsavilkums-Summary'!A7,'Rezultāti-Results'!$C$2:$C$52, "Iesniegts")</f>
        <v>0</v>
      </c>
    </row>
    <row r="8" spans="1:5" s="1" customFormat="1" x14ac:dyDescent="0.25">
      <c r="A8" s="12" t="s">
        <v>59</v>
      </c>
      <c r="B8" s="7" t="s">
        <v>60</v>
      </c>
      <c r="C8" s="13"/>
      <c r="D8" s="7">
        <f>COUNTIFS('Rezultāti-Results'!$D$2:$D$52,'Kopsavilkums-Summary'!A8,'Rezultāti-Results'!$C$2:$C$52, "Publicēts")</f>
        <v>0</v>
      </c>
      <c r="E8" s="7">
        <f>COUNTIFS('Rezultāti-Results'!$D$2:$D$52,'Kopsavilkums-Summary'!A8,'Rezultāti-Results'!$C$2:$C$52, "Iesniegts")</f>
        <v>0</v>
      </c>
    </row>
    <row r="9" spans="1:5" s="1" customFormat="1" x14ac:dyDescent="0.25">
      <c r="A9" s="12" t="s">
        <v>63</v>
      </c>
      <c r="B9" s="7" t="s">
        <v>64</v>
      </c>
      <c r="C9" s="13"/>
      <c r="D9" s="7">
        <f>COUNTIFS('Rezultāti-Results'!$D$2:$D$52,'Kopsavilkums-Summary'!A9,'Rezultāti-Results'!$C$2:$C$52, "Publicēts")</f>
        <v>0</v>
      </c>
      <c r="E9" s="7">
        <f>COUNTIFS('Rezultāti-Results'!$D$2:$D$52,'Kopsavilkums-Summary'!A9,'Rezultāti-Results'!$C$2:$C$52, "Iesniegts")</f>
        <v>0</v>
      </c>
    </row>
    <row r="10" spans="1:5" s="1" customFormat="1" x14ac:dyDescent="0.25">
      <c r="A10" s="12" t="s">
        <v>68</v>
      </c>
      <c r="B10" s="7" t="s">
        <v>69</v>
      </c>
      <c r="C10" s="13"/>
      <c r="D10" s="7">
        <f>COUNTIFS('Rezultāti-Results'!$D$2:$D$52,'Kopsavilkums-Summary'!A10,'Rezultāti-Results'!$C$2:$C$52, "Publicēts")</f>
        <v>0</v>
      </c>
      <c r="E10" s="7">
        <f>COUNTIFS('Rezultāti-Results'!$D$2:$D$52,'Kopsavilkums-Summary'!A10,'Rezultāti-Results'!$C$2:$C$52, "Iesniegts")</f>
        <v>0</v>
      </c>
    </row>
    <row r="11" spans="1:5" s="1" customFormat="1" x14ac:dyDescent="0.25">
      <c r="A11" s="12" t="s">
        <v>73</v>
      </c>
      <c r="B11" s="7" t="s">
        <v>74</v>
      </c>
      <c r="C11" s="13"/>
      <c r="D11" s="7">
        <f>COUNTIFS('Rezultāti-Results'!$D$2:$D$52,'Kopsavilkums-Summary'!A11,'Rezultāti-Results'!$C$2:$C$52, "Publicēts")</f>
        <v>0</v>
      </c>
      <c r="E11" s="7">
        <f>COUNTIFS('Rezultāti-Results'!$D$2:$D$52,'Kopsavilkums-Summary'!A11,'Rezultāti-Results'!$C$2:$C$52, "Iesniegts")</f>
        <v>0</v>
      </c>
    </row>
    <row r="12" spans="1:5" s="1" customFormat="1" ht="30" x14ac:dyDescent="0.25">
      <c r="A12" s="12" t="s">
        <v>78</v>
      </c>
      <c r="B12" s="7" t="s">
        <v>79</v>
      </c>
      <c r="C12" s="13"/>
      <c r="D12" s="7">
        <f>COUNTIFS('Rezultāti-Results'!$D$2:$D$52,'Kopsavilkums-Summary'!A12,'Rezultāti-Results'!$C$2:$C$52, "Publicēts")</f>
        <v>0</v>
      </c>
      <c r="E12" s="7">
        <f>COUNTIFS('Rezultāti-Results'!$D$2:$D$52,'Kopsavilkums-Summary'!A12,'Rezultāti-Results'!$C$2:$C$52, "Iesniegts")</f>
        <v>0</v>
      </c>
    </row>
    <row r="13" spans="1:5" s="1" customFormat="1" x14ac:dyDescent="0.25">
      <c r="A13" s="12" t="s">
        <v>83</v>
      </c>
      <c r="B13" s="7" t="s">
        <v>84</v>
      </c>
      <c r="C13" s="13"/>
      <c r="D13" s="7">
        <f>COUNTIFS('Rezultāti-Results'!$D$2:$D$52,'Kopsavilkums-Summary'!A13,'Rezultāti-Results'!$C$2:$C$52, "Publicēts")</f>
        <v>0</v>
      </c>
      <c r="E13" s="7">
        <f>COUNTIFS('Rezultāti-Results'!$D$2:$D$52,'Kopsavilkums-Summary'!A13,'Rezultāti-Results'!$C$2:$C$52, "Iesniegts")</f>
        <v>0</v>
      </c>
    </row>
    <row r="14" spans="1:5" s="1" customFormat="1" x14ac:dyDescent="0.25">
      <c r="A14" s="12" t="s">
        <v>87</v>
      </c>
      <c r="B14" s="7" t="s">
        <v>88</v>
      </c>
      <c r="C14" s="13"/>
      <c r="D14" s="7">
        <f>COUNTIFS('Rezultāti-Results'!$D$2:$D$52,'Kopsavilkums-Summary'!A14,'Rezultāti-Results'!$C$2:$C$52, "Publicēts")</f>
        <v>0</v>
      </c>
      <c r="E14" s="7">
        <f>COUNTIFS('Rezultāti-Results'!$D$2:$D$52,'Kopsavilkums-Summary'!A14,'Rezultāti-Results'!$C$2:$C$52, "Iesniegts")</f>
        <v>0</v>
      </c>
    </row>
    <row r="15" spans="1:5" s="1" customFormat="1" x14ac:dyDescent="0.25">
      <c r="A15" s="12" t="s">
        <v>92</v>
      </c>
      <c r="B15" s="7" t="s">
        <v>93</v>
      </c>
      <c r="C15" s="13"/>
      <c r="D15" s="7">
        <f>COUNTIFS('Rezultāti-Results'!$D$2:$D$52,'Kopsavilkums-Summary'!A15,'Rezultāti-Results'!$C$2:$C$52, "Publicēts")</f>
        <v>0</v>
      </c>
      <c r="E15" s="7">
        <f>COUNTIFS('Rezultāti-Results'!$D$2:$D$52,'Kopsavilkums-Summary'!A15,'Rezultāti-Results'!$C$2:$C$52, "Iesniegts")</f>
        <v>0</v>
      </c>
    </row>
    <row r="16" spans="1:5" s="1" customFormat="1" ht="30" x14ac:dyDescent="0.25">
      <c r="A16" s="12" t="s">
        <v>97</v>
      </c>
      <c r="B16" s="7" t="s">
        <v>98</v>
      </c>
      <c r="C16" s="13"/>
      <c r="D16" s="7">
        <f>COUNTIFS('Rezultāti-Results'!$D$2:$D$52,'Kopsavilkums-Summary'!A16,'Rezultāti-Results'!$C$2:$C$52, "Publicēts")</f>
        <v>0</v>
      </c>
      <c r="E16" s="7">
        <f>COUNTIFS('Rezultāti-Results'!$D$2:$D$52,'Kopsavilkums-Summary'!A16,'Rezultāti-Results'!$C$2:$C$52, "Iesniegts")</f>
        <v>0</v>
      </c>
    </row>
    <row r="17" spans="1:5" s="1" customFormat="1" x14ac:dyDescent="0.25">
      <c r="A17" s="12" t="s">
        <v>102</v>
      </c>
      <c r="B17" s="7" t="s">
        <v>103</v>
      </c>
      <c r="C17" s="13"/>
      <c r="D17" s="7">
        <f>COUNTIFS('Rezultāti-Results'!$D$2:$D$52,'Kopsavilkums-Summary'!A17,'Rezultāti-Results'!$C$2:$C$52, "Publicēts")</f>
        <v>0</v>
      </c>
      <c r="E17" s="7">
        <f>COUNTIFS('Rezultāti-Results'!$D$2:$D$52,'Kopsavilkums-Summary'!A17,'Rezultāti-Results'!$C$2:$C$52, "Iesniegts")</f>
        <v>0</v>
      </c>
    </row>
    <row r="18" spans="1:5" s="1" customFormat="1" x14ac:dyDescent="0.25">
      <c r="A18" s="12" t="s">
        <v>107</v>
      </c>
      <c r="B18" s="7" t="s">
        <v>108</v>
      </c>
      <c r="C18" s="13"/>
      <c r="D18" s="7">
        <f>COUNTIFS('Rezultāti-Results'!$D$2:$D$52,'Kopsavilkums-Summary'!A18,'Rezultāti-Results'!$C$2:$C$52, "Publicēts")</f>
        <v>0</v>
      </c>
      <c r="E18" s="7">
        <f>COUNTIFS('Rezultāti-Results'!$D$2:$D$52,'Kopsavilkums-Summary'!A18,'Rezultāti-Results'!$C$2:$C$52, "Iesniegts")</f>
        <v>0</v>
      </c>
    </row>
    <row r="19" spans="1:5" s="1" customFormat="1" x14ac:dyDescent="0.25">
      <c r="A19" s="12" t="s">
        <v>134</v>
      </c>
      <c r="B19" s="7" t="s">
        <v>135</v>
      </c>
      <c r="C19" s="13"/>
      <c r="D19" s="7">
        <f>COUNTIFS('Rezultāti-Results'!$D$2:$D$52,'Kopsavilkums-Summary'!A19,'Rezultāti-Results'!$C$2:$C$52, "Publicēts")</f>
        <v>0</v>
      </c>
      <c r="E19" s="7">
        <f>COUNTIFS('Rezultāti-Results'!$D$2:$D$52,'Kopsavilkums-Summary'!A19,'Rezultāti-Results'!$C$2:$C$52, "Iesniegts")</f>
        <v>0</v>
      </c>
    </row>
    <row r="20" spans="1:5" s="1" customFormat="1" x14ac:dyDescent="0.25">
      <c r="A20" s="12" t="s">
        <v>117</v>
      </c>
      <c r="B20" s="7" t="s">
        <v>118</v>
      </c>
      <c r="C20" s="13"/>
      <c r="D20" s="7">
        <f>COUNTIFS('Rezultāti-Results'!$D$2:$D$52,'Kopsavilkums-Summary'!A20,'Rezultāti-Results'!$C$2:$C$52, "Publicēts")</f>
        <v>0</v>
      </c>
      <c r="E20" s="7">
        <f>COUNTIFS('Rezultāti-Results'!$D$2:$D$52,'Kopsavilkums-Summary'!A20,'Rezultāti-Results'!$C$2:$C$52, "Iesniegts")</f>
        <v>0</v>
      </c>
    </row>
    <row r="21" spans="1:5" s="2" customFormat="1" x14ac:dyDescent="0.25">
      <c r="A21" s="14" t="s">
        <v>121</v>
      </c>
      <c r="B21" s="15" t="s">
        <v>122</v>
      </c>
      <c r="C21" s="15"/>
      <c r="D21" s="18">
        <f>COUNTIFS('Rezultāti-Results'!$D$2:$D$52,'Kopsavilkums-Summary'!A21,'Rezultāti-Results'!$C$2:$C$52, "Publicēts")</f>
        <v>0</v>
      </c>
      <c r="E21" s="19">
        <f>COUNTIFS('Rezultāti-Results'!$D$2:$D$52,'Kopsavilkums-Summary'!A21,'Rezultāti-Results'!$C$2:$C$52, "Iesniegts")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B9291A-91F9-40A8-9A4C-454218F3E5B0}">
  <ds:schemaRefs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df49a756-3c4b-43ae-9123-7673bb107b2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113FD11-EA01-4B74-86B2-EC0E0FE64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2024-04-22T11:45:59Z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